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6140" windowHeight="12240" activeTab="0"/>
  </bookViews>
  <sheets>
    <sheet name="Sammenlagt" sheetId="1" r:id="rId1"/>
    <sheet name="sh" sheetId="2" r:id="rId2"/>
    <sheet name="sd" sheetId="3" r:id="rId3"/>
    <sheet name="jg" sheetId="4" r:id="rId4"/>
    <sheet name="jj" sheetId="5" r:id="rId5"/>
    <sheet name="vh" sheetId="6" r:id="rId6"/>
    <sheet name="vd" sheetId="7" r:id="rId7"/>
  </sheets>
  <definedNames>
    <definedName name="_xlnm.Print_Area" localSheetId="0">'Sammenlagt'!$A$1:$K$78</definedName>
    <definedName name="_xlnm.Print_Area" localSheetId="5">'vh'!$A$1:$O$45</definedName>
  </definedNames>
  <calcPr fullCalcOnLoad="1"/>
</workbook>
</file>

<file path=xl/sharedStrings.xml><?xml version="1.0" encoding="utf-8"?>
<sst xmlns="http://schemas.openxmlformats.org/spreadsheetml/2006/main" count="539" uniqueCount="223">
  <si>
    <t>Poeng</t>
  </si>
  <si>
    <t>Navn</t>
  </si>
  <si>
    <t>Forening</t>
  </si>
  <si>
    <t>Plassering</t>
  </si>
  <si>
    <t>Uttak til Nordisk</t>
  </si>
  <si>
    <t xml:space="preserve"> </t>
  </si>
  <si>
    <t>Kenneth Ottosen</t>
  </si>
  <si>
    <t>Gjøvik og Toten sfk</t>
  </si>
  <si>
    <t>Tom E Haugen</t>
  </si>
  <si>
    <t>SFK Raufjøringen</t>
  </si>
  <si>
    <t>Finn E Lerdalen</t>
  </si>
  <si>
    <t>Odd H Hansen</t>
  </si>
  <si>
    <t>Tor Ivar Bjørnstad</t>
  </si>
  <si>
    <t>Roy Fjeld</t>
  </si>
  <si>
    <t>Eidskog JFF</t>
  </si>
  <si>
    <t>Thomas Ødegård</t>
  </si>
  <si>
    <t>Åge R Nilsen</t>
  </si>
  <si>
    <t>Brandval JFF</t>
  </si>
  <si>
    <t xml:space="preserve">Jim Bekken </t>
  </si>
  <si>
    <t>Halfdan Sangnes</t>
  </si>
  <si>
    <t>Odal SFK</t>
  </si>
  <si>
    <t>Thomas Hesmyr</t>
  </si>
  <si>
    <t>Siljan JFF</t>
  </si>
  <si>
    <t>Bjørn Skogseth</t>
  </si>
  <si>
    <t>Udnes JFF</t>
  </si>
  <si>
    <t>Dag Even Nygårdseter</t>
  </si>
  <si>
    <t>Arnfinn Solli</t>
  </si>
  <si>
    <t>Bent Fjeld</t>
  </si>
  <si>
    <t>Ola Sjøli</t>
  </si>
  <si>
    <t>Vidar Komperud</t>
  </si>
  <si>
    <t>Hof Vestre JFF</t>
  </si>
  <si>
    <t>Kjell Kolstad</t>
  </si>
  <si>
    <t>Oslo Sportsfiskere</t>
  </si>
  <si>
    <t>Lars Bekkensten</t>
  </si>
  <si>
    <t>Nannestad JFF</t>
  </si>
  <si>
    <t>Eidsvoll Skog JFF</t>
  </si>
  <si>
    <t>Knut Vadholm</t>
  </si>
  <si>
    <t>Reidar Moen</t>
  </si>
  <si>
    <t>Rakkestad JFF</t>
  </si>
  <si>
    <t>Magnus Riksfjord</t>
  </si>
  <si>
    <t>Kjersti Solli</t>
  </si>
  <si>
    <t>SFK Acerina</t>
  </si>
  <si>
    <t>Harald Hovde</t>
  </si>
  <si>
    <t>Trysil sfk</t>
  </si>
  <si>
    <t>Jim Bekken</t>
  </si>
  <si>
    <t>Arnstein Fjellvang</t>
  </si>
  <si>
    <t>Jonny Bækken</t>
  </si>
  <si>
    <t>Romedal og Vallset JFF</t>
  </si>
  <si>
    <t>Frank Hønsen</t>
  </si>
  <si>
    <t>Paal Runden</t>
  </si>
  <si>
    <t>Tove J. Nygårdseter</t>
  </si>
  <si>
    <t>May Leikåsen</t>
  </si>
  <si>
    <t>Torild Langerud</t>
  </si>
  <si>
    <t>May Agnethe Østby</t>
  </si>
  <si>
    <t>Berit Skaarud</t>
  </si>
  <si>
    <t>Ringerikes Sportsfiskere</t>
  </si>
  <si>
    <t>Båstad JFF</t>
  </si>
  <si>
    <t>Gjøvik og Toten SFK</t>
  </si>
  <si>
    <t>Åge Nilsen</t>
  </si>
  <si>
    <t>Hans Holen</t>
  </si>
  <si>
    <t>Arvid Andersen</t>
  </si>
  <si>
    <t>Per Olav Østby</t>
  </si>
  <si>
    <t>Ole Gunnar Ramstad</t>
  </si>
  <si>
    <t>Toten JFF</t>
  </si>
  <si>
    <t>Kåre Fredheim</t>
  </si>
  <si>
    <t>Marit Andersen</t>
  </si>
  <si>
    <t>Jorunn Bekkensten</t>
  </si>
  <si>
    <t>Anna Lindgren</t>
  </si>
  <si>
    <t>Romedal&amp;Valset JFF</t>
  </si>
  <si>
    <t>Sonni Ingunn Sangnes</t>
  </si>
  <si>
    <t>Ruth M Ramstad</t>
  </si>
  <si>
    <t>Valborg Fjellvang</t>
  </si>
  <si>
    <t>Else Skennem</t>
  </si>
  <si>
    <t>Niklas Strengelsrud</t>
  </si>
  <si>
    <t>Våler JFF</t>
  </si>
  <si>
    <t>Lars Roar Benterud</t>
  </si>
  <si>
    <t>Odd Arne Svensrud</t>
  </si>
  <si>
    <t>Rolf Magnus Grenberg</t>
  </si>
  <si>
    <t>Remi Andre Olsen</t>
  </si>
  <si>
    <t>Heidi Sveen</t>
  </si>
  <si>
    <t>Rune Grenberg</t>
  </si>
  <si>
    <t>Jørgen Kalfoss</t>
  </si>
  <si>
    <t>Kirsti O. Eriksson</t>
  </si>
  <si>
    <t>Lasse Rudshaug</t>
  </si>
  <si>
    <t>Vegard Vestby</t>
  </si>
  <si>
    <t>Lucian Iurac</t>
  </si>
  <si>
    <t>Terje Reinertsen</t>
  </si>
  <si>
    <t>Rune Pettersen</t>
  </si>
  <si>
    <t>Tommy Gustavsen</t>
  </si>
  <si>
    <t>Gjerdrum SFK</t>
  </si>
  <si>
    <t>Åsnes JFF</t>
  </si>
  <si>
    <t>Eidsvoll</t>
  </si>
  <si>
    <t>Michael Hellerud</t>
  </si>
  <si>
    <t>Stange JFF</t>
  </si>
  <si>
    <t xml:space="preserve">Ringerikes Sportsfiskere </t>
  </si>
  <si>
    <t>Bjørn Ødegaard</t>
  </si>
  <si>
    <t>Arild Eskildsen</t>
  </si>
  <si>
    <t>Drammen Sportsfiskere</t>
  </si>
  <si>
    <t>Steinar Olsen</t>
  </si>
  <si>
    <t>Terje Ranheim</t>
  </si>
  <si>
    <t>SFK Pimpel Sør</t>
  </si>
  <si>
    <t>Terje Lindgren</t>
  </si>
  <si>
    <t>Per Erik Hellerud</t>
  </si>
  <si>
    <t>Tom Rune Fjellberg</t>
  </si>
  <si>
    <t>Magne Moløkken</t>
  </si>
  <si>
    <t>Odd Ringstad</t>
  </si>
  <si>
    <t>Per Arne Skaarud</t>
  </si>
  <si>
    <t>Jan Fredrik Sandvold</t>
  </si>
  <si>
    <t>Trøgstad JFF</t>
  </si>
  <si>
    <t>Kenneth Jernberg</t>
  </si>
  <si>
    <t>Svenn Larsen</t>
  </si>
  <si>
    <t>Arild Holstad</t>
  </si>
  <si>
    <t>Christer Fossen</t>
  </si>
  <si>
    <t>Askim og Omegn JFF</t>
  </si>
  <si>
    <t>Tonje Hauger</t>
  </si>
  <si>
    <t xml:space="preserve">Hilde B. Keppen </t>
  </si>
  <si>
    <t>Rakkestad og Degernes JFF</t>
  </si>
  <si>
    <t>Morgan Østli</t>
  </si>
  <si>
    <t>Jan Morten Fossen</t>
  </si>
  <si>
    <t>Eidsberg JFF</t>
  </si>
  <si>
    <t>Askim og omegn JFF</t>
  </si>
  <si>
    <t>Håvard Mjeltevik</t>
  </si>
  <si>
    <t>Steinar Kalfoss</t>
  </si>
  <si>
    <t>Runar Sperstad</t>
  </si>
  <si>
    <t>Ruben Johansen</t>
  </si>
  <si>
    <t>Tiril Sofie Sandvold</t>
  </si>
  <si>
    <t>Kay Andre Amundsen</t>
  </si>
  <si>
    <t>Anders Wold</t>
  </si>
  <si>
    <t>Bjørn Stubberød</t>
  </si>
  <si>
    <t>Magne O Sveen</t>
  </si>
  <si>
    <t>Erik Norman Andersen</t>
  </si>
  <si>
    <t>Lillestrøm Sportsfiskere</t>
  </si>
  <si>
    <t>Syver Øyhus</t>
  </si>
  <si>
    <t>Kjetil Johansen</t>
  </si>
  <si>
    <t>Arbeidernes JFF Oslo</t>
  </si>
  <si>
    <t>Frode Nerberg</t>
  </si>
  <si>
    <t>Femund JFF</t>
  </si>
  <si>
    <t>Norgescup isfiske 2012  Sammenlagt</t>
  </si>
  <si>
    <t>Norgescup isfiske 2012  senior herrer</t>
  </si>
  <si>
    <t>Norgescup isfiske 2012  senior damer</t>
  </si>
  <si>
    <t>Norgescup isfiske 2012  junior gutt</t>
  </si>
  <si>
    <t>Norgescup isfiske 2012  junior jente</t>
  </si>
  <si>
    <t>Norgescup isfiske 2012  veteran herrer</t>
  </si>
  <si>
    <t>Norgescup isfiske 2012  veteran damer</t>
  </si>
  <si>
    <t>Gorningen</t>
  </si>
  <si>
    <t>Eivind Holt</t>
  </si>
  <si>
    <t>Lars Erik Eriksen</t>
  </si>
  <si>
    <t>Sarpsborg og Omegn JFF</t>
  </si>
  <si>
    <t>Lisbeth Bjørnstad</t>
  </si>
  <si>
    <t>Vibecke Wingerei</t>
  </si>
  <si>
    <t>Trevor J Hansen</t>
  </si>
  <si>
    <t>Gunvald Sætre</t>
  </si>
  <si>
    <t>Margit Sætre</t>
  </si>
  <si>
    <t>Storsjøen</t>
  </si>
  <si>
    <t>Skumsjøen</t>
  </si>
  <si>
    <t>Lyseren</t>
  </si>
  <si>
    <t>Aremarksjøen</t>
  </si>
  <si>
    <t>Aasmund Sæther</t>
  </si>
  <si>
    <t>Svein Kristiansen</t>
  </si>
  <si>
    <t>Trysil SFK</t>
  </si>
  <si>
    <t>Jan Tore Nedgården</t>
  </si>
  <si>
    <t>Jørn-Andre Jørgensen</t>
  </si>
  <si>
    <t>Tommy Strengelsrud</t>
  </si>
  <si>
    <t>Martin Oterholt</t>
  </si>
  <si>
    <t>Ragnhild Muruåsen</t>
  </si>
  <si>
    <t>Stefan Hammer</t>
  </si>
  <si>
    <t>BJFF</t>
  </si>
  <si>
    <t>Martin Røste</t>
  </si>
  <si>
    <t>Jonas Huser</t>
  </si>
  <si>
    <t>Johnny Andre Livgaard</t>
  </si>
  <si>
    <t>Tobias Rønning</t>
  </si>
  <si>
    <t>Anders Nedgården</t>
  </si>
  <si>
    <t>Ole Omang</t>
  </si>
  <si>
    <t>Åsene JFF</t>
  </si>
  <si>
    <t>Lars Lønberg</t>
  </si>
  <si>
    <t>Toten JFF 2</t>
  </si>
  <si>
    <t>Magne Olav Sveen</t>
  </si>
  <si>
    <t>Eirik Gundersen</t>
  </si>
  <si>
    <t>Terje Haugom</t>
  </si>
  <si>
    <t>Kjell Ivar Rudshaug</t>
  </si>
  <si>
    <t>Eirik Strande</t>
  </si>
  <si>
    <t>Jonas Tåsås</t>
  </si>
  <si>
    <t>Mats Søreng</t>
  </si>
  <si>
    <t>Knut Torbjørn Kravik</t>
  </si>
  <si>
    <t>Mina Caroline Grenberg</t>
  </si>
  <si>
    <t>John Lindgren</t>
  </si>
  <si>
    <t>Hovannet</t>
  </si>
  <si>
    <t>Birger Gauslå</t>
  </si>
  <si>
    <t>Froland JFF</t>
  </si>
  <si>
    <t>Harald Stormyr</t>
  </si>
  <si>
    <t>Joakim Helgesen</t>
  </si>
  <si>
    <t>Anna Lene Gauslå</t>
  </si>
  <si>
    <t>Reidar Thaule</t>
  </si>
  <si>
    <t>Benjamin Gauslå</t>
  </si>
  <si>
    <t>Sindre Lindstølen</t>
  </si>
  <si>
    <t>Emil Huru</t>
  </si>
  <si>
    <t>Inge Christoffer Juvasstøl</t>
  </si>
  <si>
    <t>Kurt Storemyr</t>
  </si>
  <si>
    <t>Runar Holmen</t>
  </si>
  <si>
    <t>Kristine Brustad</t>
  </si>
  <si>
    <t>Oppegård JFF</t>
  </si>
  <si>
    <t>Stian Kristensen</t>
  </si>
  <si>
    <t>Østsiden JFF</t>
  </si>
  <si>
    <t>Thea E Merlid</t>
  </si>
  <si>
    <t>Udnes</t>
  </si>
  <si>
    <t>Frode Engen</t>
  </si>
  <si>
    <t>Glamsrudkollen JFF</t>
  </si>
  <si>
    <t>Akersvannet</t>
  </si>
  <si>
    <t>Arne Holt</t>
  </si>
  <si>
    <t>Jan Espelid</t>
  </si>
  <si>
    <t>Janne Tveten</t>
  </si>
  <si>
    <t>Erling Stubberød</t>
  </si>
  <si>
    <t>Lars-Erik Langsæther</t>
  </si>
  <si>
    <t>Anita Haraldsen</t>
  </si>
  <si>
    <t>Hvaler JFF</t>
  </si>
  <si>
    <t>Phillip Jakobsen</t>
  </si>
  <si>
    <t>RDJFF</t>
  </si>
  <si>
    <t>Leif Svendsen</t>
  </si>
  <si>
    <t>Ivar Fredriksen</t>
  </si>
  <si>
    <t>Fredrikstad og omegn JFF</t>
  </si>
  <si>
    <t>Terje Bøen</t>
  </si>
  <si>
    <t>Bjørn Østesvik</t>
  </si>
  <si>
    <t>Aremark JFF</t>
  </si>
</sst>
</file>

<file path=xl/styles.xml><?xml version="1.0" encoding="utf-8"?>
<styleSheet xmlns="http://schemas.openxmlformats.org/spreadsheetml/2006/main">
  <numFmts count="2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d/\ mmmm\ yyyy"/>
    <numFmt numFmtId="179" formatCode="d/\ mmmm"/>
    <numFmt numFmtId="180" formatCode="&quot;Ja&quot;;&quot;Ja&quot;;&quot;Nei&quot;"/>
    <numFmt numFmtId="181" formatCode="&quot;Sann&quot;;&quot;Sann&quot;;&quot;Usann&quot;"/>
    <numFmt numFmtId="182" formatCode="&quot;På&quot;;&quot;På&quot;;&quot;Av&quot;"/>
  </numFmts>
  <fonts count="8">
    <font>
      <sz val="10"/>
      <name val="Times New Roman"/>
      <family val="0"/>
    </font>
    <font>
      <sz val="22"/>
      <name val="Times New Roman"/>
      <family val="1"/>
    </font>
    <font>
      <sz val="2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38" xfId="0" applyBorder="1" applyAlignment="1">
      <alignment/>
    </xf>
    <xf numFmtId="0" fontId="2" fillId="0" borderId="4" xfId="0" applyFont="1" applyBorder="1" applyAlignment="1">
      <alignment/>
    </xf>
    <xf numFmtId="179" fontId="3" fillId="0" borderId="30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center"/>
    </xf>
    <xf numFmtId="179" fontId="3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6" xfId="0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79" fontId="3" fillId="0" borderId="13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0" fontId="0" fillId="2" borderId="4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39" xfId="0" applyFont="1" applyFill="1" applyBorder="1" applyAlignment="1">
      <alignment/>
    </xf>
    <xf numFmtId="0" fontId="0" fillId="2" borderId="40" xfId="0" applyFont="1" applyFill="1" applyBorder="1" applyAlignment="1">
      <alignment/>
    </xf>
    <xf numFmtId="0" fontId="0" fillId="2" borderId="29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workbookViewId="0" topLeftCell="A1">
      <selection activeCell="H3" sqref="H3"/>
    </sheetView>
  </sheetViews>
  <sheetFormatPr defaultColWidth="12" defaultRowHeight="12.75"/>
  <cols>
    <col min="1" max="1" width="24.16015625" style="0" customWidth="1"/>
    <col min="2" max="2" width="25.33203125" style="0" customWidth="1"/>
    <col min="3" max="5" width="13.33203125" style="0" customWidth="1"/>
    <col min="6" max="6" width="15.83203125" style="0" customWidth="1"/>
    <col min="7" max="7" width="16.83203125" style="0" customWidth="1"/>
    <col min="8" max="8" width="13.33203125" style="0" customWidth="1"/>
    <col min="9" max="9" width="13.16015625" style="0" customWidth="1"/>
    <col min="10" max="10" width="3.33203125" style="0" customWidth="1"/>
    <col min="11" max="11" width="6.66015625" style="0" customWidth="1"/>
  </cols>
  <sheetData>
    <row r="1" spans="1:11" ht="24.75" customHeight="1" thickBot="1">
      <c r="A1" s="28" t="s">
        <v>137</v>
      </c>
      <c r="B1" s="4"/>
      <c r="C1" s="1"/>
      <c r="D1" s="1"/>
      <c r="E1" s="1"/>
      <c r="F1" s="1"/>
      <c r="G1" s="1"/>
      <c r="H1" s="1"/>
      <c r="I1" s="1"/>
      <c r="J1" s="1"/>
      <c r="K1" s="5"/>
    </row>
    <row r="2" spans="1:11" ht="24.75" customHeight="1" thickBot="1">
      <c r="A2" s="40"/>
      <c r="B2" s="41"/>
      <c r="C2" s="42"/>
      <c r="D2" s="4"/>
      <c r="E2" s="4"/>
      <c r="F2" s="48" t="s">
        <v>3</v>
      </c>
      <c r="G2" s="4"/>
      <c r="H2" s="4"/>
      <c r="I2" s="4"/>
      <c r="J2" s="5"/>
      <c r="K2" s="43"/>
    </row>
    <row r="3" spans="1:11" ht="15.75" customHeight="1">
      <c r="A3" s="44"/>
      <c r="B3" s="36"/>
      <c r="C3" s="66" t="s">
        <v>144</v>
      </c>
      <c r="D3" s="66" t="s">
        <v>153</v>
      </c>
      <c r="E3" s="66" t="s">
        <v>154</v>
      </c>
      <c r="F3" s="66" t="s">
        <v>186</v>
      </c>
      <c r="G3" s="66" t="s">
        <v>155</v>
      </c>
      <c r="H3" s="66" t="s">
        <v>207</v>
      </c>
      <c r="I3" s="45" t="s">
        <v>156</v>
      </c>
      <c r="J3" s="37" t="s">
        <v>5</v>
      </c>
      <c r="K3" s="39" t="s">
        <v>0</v>
      </c>
    </row>
    <row r="4" spans="1:11" ht="15.75" customHeight="1" thickBot="1">
      <c r="A4" s="13" t="s">
        <v>1</v>
      </c>
      <c r="B4" s="32" t="s">
        <v>2</v>
      </c>
      <c r="C4" s="49">
        <v>40629</v>
      </c>
      <c r="D4" s="49">
        <v>40916</v>
      </c>
      <c r="E4" s="49">
        <v>40923</v>
      </c>
      <c r="F4" s="49">
        <v>40937</v>
      </c>
      <c r="G4" s="49">
        <v>40944</v>
      </c>
      <c r="H4" s="49">
        <v>40951</v>
      </c>
      <c r="I4" s="51">
        <v>40958</v>
      </c>
      <c r="J4" s="46"/>
      <c r="K4" s="34"/>
    </row>
    <row r="5" spans="1:11" ht="12.75" customHeight="1">
      <c r="A5" s="27" t="s">
        <v>11</v>
      </c>
      <c r="B5" s="6" t="s">
        <v>7</v>
      </c>
      <c r="C5" s="8">
        <v>3</v>
      </c>
      <c r="D5" s="6">
        <v>1</v>
      </c>
      <c r="E5" s="9">
        <v>3</v>
      </c>
      <c r="F5" s="6">
        <v>3</v>
      </c>
      <c r="G5" s="10"/>
      <c r="H5" s="10">
        <v>5</v>
      </c>
      <c r="I5" s="10">
        <v>10</v>
      </c>
      <c r="J5" s="11"/>
      <c r="K5" s="29">
        <f aca="true" t="shared" si="0" ref="K5:K58">21*8-C5-D5-E5-F5-G5-H5-I5-J5-((8-COUNT(C5:J5))*21)</f>
        <v>101</v>
      </c>
    </row>
    <row r="6" spans="1:11" ht="12.75" customHeight="1">
      <c r="A6" s="12" t="s">
        <v>21</v>
      </c>
      <c r="B6" s="16" t="s">
        <v>100</v>
      </c>
      <c r="C6" s="8">
        <v>1</v>
      </c>
      <c r="D6" s="6">
        <v>7</v>
      </c>
      <c r="E6" s="9">
        <v>16</v>
      </c>
      <c r="F6" s="6">
        <v>2</v>
      </c>
      <c r="G6" s="10">
        <v>6</v>
      </c>
      <c r="H6" s="10">
        <v>9</v>
      </c>
      <c r="I6" s="10"/>
      <c r="J6" s="11"/>
      <c r="K6" s="29">
        <f>21*8-C6-D6-E6-F6-G6-H6-I6-J6-((8-COUNT(C6:J6))*21)</f>
        <v>85</v>
      </c>
    </row>
    <row r="7" spans="1:11" ht="12.75" customHeight="1">
      <c r="A7" s="12" t="s">
        <v>101</v>
      </c>
      <c r="B7" s="16" t="s">
        <v>100</v>
      </c>
      <c r="C7" s="8">
        <v>16</v>
      </c>
      <c r="D7" s="6">
        <v>2</v>
      </c>
      <c r="E7" s="9"/>
      <c r="F7" s="6">
        <v>1</v>
      </c>
      <c r="G7" s="10">
        <v>9</v>
      </c>
      <c r="H7" s="10">
        <v>20</v>
      </c>
      <c r="I7" s="10">
        <v>1</v>
      </c>
      <c r="J7" s="11"/>
      <c r="K7" s="29">
        <f t="shared" si="0"/>
        <v>77</v>
      </c>
    </row>
    <row r="8" spans="1:11" ht="12.75" customHeight="1">
      <c r="A8" s="12" t="s">
        <v>48</v>
      </c>
      <c r="B8" s="16" t="s">
        <v>89</v>
      </c>
      <c r="C8" s="8">
        <v>4</v>
      </c>
      <c r="D8" s="6"/>
      <c r="E8" s="9">
        <v>12</v>
      </c>
      <c r="F8" s="6">
        <v>13</v>
      </c>
      <c r="G8" s="10">
        <v>12</v>
      </c>
      <c r="H8" s="10">
        <v>14</v>
      </c>
      <c r="I8" s="10">
        <v>4</v>
      </c>
      <c r="J8" s="11"/>
      <c r="K8" s="29">
        <f t="shared" si="0"/>
        <v>67</v>
      </c>
    </row>
    <row r="9" spans="1:11" ht="12.75" customHeight="1">
      <c r="A9" s="12" t="s">
        <v>25</v>
      </c>
      <c r="B9" s="16" t="s">
        <v>9</v>
      </c>
      <c r="C9" s="8"/>
      <c r="D9" s="6">
        <v>3</v>
      </c>
      <c r="E9" s="9">
        <v>19</v>
      </c>
      <c r="F9" s="6">
        <v>6</v>
      </c>
      <c r="G9" s="10">
        <v>1</v>
      </c>
      <c r="H9" s="10">
        <v>16</v>
      </c>
      <c r="I9" s="10"/>
      <c r="J9" s="11"/>
      <c r="K9" s="29">
        <f>21*8-C9-D9-E9-F9-G9-H9-I9-J9-((8-COUNT(C9:J9))*21)</f>
        <v>60</v>
      </c>
    </row>
    <row r="10" spans="1:11" ht="12.75" customHeight="1">
      <c r="A10" s="12" t="s">
        <v>15</v>
      </c>
      <c r="B10" s="16" t="s">
        <v>7</v>
      </c>
      <c r="C10" s="8">
        <v>2</v>
      </c>
      <c r="D10" s="6"/>
      <c r="E10" s="9">
        <v>14</v>
      </c>
      <c r="F10" s="6">
        <v>4</v>
      </c>
      <c r="G10" s="10">
        <v>13</v>
      </c>
      <c r="H10" s="10">
        <v>17</v>
      </c>
      <c r="I10" s="10"/>
      <c r="J10" s="11"/>
      <c r="K10" s="29">
        <f>21*8-C10-D10-E10-F10-G10-H10-I10-J10-((8-COUNT(C10:J10))*21)</f>
        <v>55</v>
      </c>
    </row>
    <row r="11" spans="1:11" ht="12.75" customHeight="1">
      <c r="A11" s="12" t="s">
        <v>8</v>
      </c>
      <c r="B11" s="16" t="s">
        <v>9</v>
      </c>
      <c r="C11" s="8">
        <v>15</v>
      </c>
      <c r="D11" s="6"/>
      <c r="E11" s="9">
        <v>1</v>
      </c>
      <c r="F11" s="6">
        <v>9</v>
      </c>
      <c r="G11" s="10"/>
      <c r="H11" s="10">
        <v>11</v>
      </c>
      <c r="I11" s="10">
        <v>15</v>
      </c>
      <c r="J11" s="11"/>
      <c r="K11" s="29">
        <f t="shared" si="0"/>
        <v>54</v>
      </c>
    </row>
    <row r="12" spans="1:11" ht="12.75" customHeight="1">
      <c r="A12" s="12" t="s">
        <v>73</v>
      </c>
      <c r="B12" s="16" t="s">
        <v>9</v>
      </c>
      <c r="C12" s="8">
        <v>14</v>
      </c>
      <c r="D12" s="6"/>
      <c r="E12" s="9">
        <v>5</v>
      </c>
      <c r="F12" s="6">
        <v>16</v>
      </c>
      <c r="G12" s="10">
        <v>4</v>
      </c>
      <c r="H12" s="10"/>
      <c r="I12" s="10">
        <v>14</v>
      </c>
      <c r="J12" s="11"/>
      <c r="K12" s="29">
        <f>21*8-C12-D12-E12-F12-G12-H12-I12-J12-((8-COUNT(C12:J12))*21)</f>
        <v>52</v>
      </c>
    </row>
    <row r="13" spans="1:11" ht="12.75" customHeight="1">
      <c r="A13" s="12" t="s">
        <v>85</v>
      </c>
      <c r="B13" s="16" t="s">
        <v>100</v>
      </c>
      <c r="C13" s="8"/>
      <c r="D13" s="6"/>
      <c r="E13" s="9"/>
      <c r="F13" s="6">
        <v>14</v>
      </c>
      <c r="G13" s="10">
        <v>11</v>
      </c>
      <c r="H13" s="10">
        <v>6</v>
      </c>
      <c r="I13" s="10">
        <v>2</v>
      </c>
      <c r="J13" s="11"/>
      <c r="K13" s="29">
        <f>21*8-C13-D13-E13-F13-G13-H13-I13-J13-((8-COUNT(C13:J13))*21)</f>
        <v>51</v>
      </c>
    </row>
    <row r="14" spans="1:11" ht="12.75" customHeight="1">
      <c r="A14" s="12" t="s">
        <v>80</v>
      </c>
      <c r="B14" s="16" t="s">
        <v>90</v>
      </c>
      <c r="C14" s="8"/>
      <c r="D14" s="6"/>
      <c r="E14" s="9">
        <v>10</v>
      </c>
      <c r="F14" s="6"/>
      <c r="G14" s="10">
        <v>8</v>
      </c>
      <c r="H14" s="10">
        <v>2</v>
      </c>
      <c r="I14" s="10"/>
      <c r="J14" s="11"/>
      <c r="K14" s="29">
        <f>21*8-C14-D14-E14-F14-G14-H14-I14-J14-((8-COUNT(C14:J14))*21)</f>
        <v>43</v>
      </c>
    </row>
    <row r="15" spans="1:11" ht="12.75" customHeight="1">
      <c r="A15" s="12" t="s">
        <v>29</v>
      </c>
      <c r="B15" s="16" t="s">
        <v>30</v>
      </c>
      <c r="C15" s="8"/>
      <c r="D15" s="6"/>
      <c r="E15" s="9">
        <v>13</v>
      </c>
      <c r="F15" s="6">
        <v>6</v>
      </c>
      <c r="G15" s="10"/>
      <c r="H15" s="10">
        <v>4</v>
      </c>
      <c r="I15" s="10"/>
      <c r="J15" s="11"/>
      <c r="K15" s="29">
        <f t="shared" si="0"/>
        <v>40</v>
      </c>
    </row>
    <row r="16" spans="1:11" ht="12.75" customHeight="1">
      <c r="A16" s="12" t="s">
        <v>146</v>
      </c>
      <c r="B16" s="16" t="s">
        <v>147</v>
      </c>
      <c r="C16" s="8">
        <v>8</v>
      </c>
      <c r="D16" s="6"/>
      <c r="E16" s="9">
        <v>7</v>
      </c>
      <c r="F16" s="6"/>
      <c r="G16" s="10"/>
      <c r="H16" s="10"/>
      <c r="I16" s="10">
        <v>11</v>
      </c>
      <c r="J16" s="11"/>
      <c r="K16" s="29">
        <f t="shared" si="0"/>
        <v>37</v>
      </c>
    </row>
    <row r="17" spans="1:11" ht="12.75" customHeight="1">
      <c r="A17" s="12" t="s">
        <v>112</v>
      </c>
      <c r="B17" s="16" t="s">
        <v>113</v>
      </c>
      <c r="C17" s="8">
        <v>12</v>
      </c>
      <c r="D17" s="6"/>
      <c r="E17" s="9">
        <v>11</v>
      </c>
      <c r="F17" s="6">
        <v>16</v>
      </c>
      <c r="G17" s="10">
        <v>15</v>
      </c>
      <c r="H17" s="10"/>
      <c r="I17" s="10">
        <v>17</v>
      </c>
      <c r="J17" s="11"/>
      <c r="K17" s="29">
        <f t="shared" si="0"/>
        <v>34</v>
      </c>
    </row>
    <row r="18" spans="1:11" ht="12.75" customHeight="1">
      <c r="A18" s="12" t="s">
        <v>42</v>
      </c>
      <c r="B18" s="16" t="s">
        <v>32</v>
      </c>
      <c r="C18" s="8"/>
      <c r="D18" s="6">
        <v>9</v>
      </c>
      <c r="E18" s="9">
        <v>18</v>
      </c>
      <c r="F18" s="6"/>
      <c r="G18" s="10"/>
      <c r="H18" s="10"/>
      <c r="I18" s="10">
        <v>9</v>
      </c>
      <c r="J18" s="11"/>
      <c r="K18" s="29">
        <f t="shared" si="0"/>
        <v>27</v>
      </c>
    </row>
    <row r="19" spans="1:11" ht="12.75" customHeight="1">
      <c r="A19" s="12" t="s">
        <v>52</v>
      </c>
      <c r="B19" s="16" t="s">
        <v>9</v>
      </c>
      <c r="C19" s="8"/>
      <c r="D19" s="6">
        <v>5</v>
      </c>
      <c r="E19" s="9"/>
      <c r="F19" s="6"/>
      <c r="G19" s="10">
        <v>10</v>
      </c>
      <c r="H19" s="10"/>
      <c r="I19" s="10"/>
      <c r="J19" s="11"/>
      <c r="K19" s="29">
        <f t="shared" si="0"/>
        <v>27</v>
      </c>
    </row>
    <row r="20" spans="1:11" ht="12.75" customHeight="1">
      <c r="A20" s="12" t="s">
        <v>37</v>
      </c>
      <c r="B20" s="16" t="s">
        <v>35</v>
      </c>
      <c r="C20" s="8"/>
      <c r="D20" s="6">
        <v>10</v>
      </c>
      <c r="E20" s="9"/>
      <c r="F20" s="6"/>
      <c r="G20" s="10"/>
      <c r="H20" s="10"/>
      <c r="I20" s="10">
        <v>6</v>
      </c>
      <c r="J20" s="11"/>
      <c r="K20" s="29">
        <f t="shared" si="0"/>
        <v>26</v>
      </c>
    </row>
    <row r="21" spans="1:11" ht="12.75" customHeight="1">
      <c r="A21" s="12" t="s">
        <v>123</v>
      </c>
      <c r="B21" s="16" t="s">
        <v>41</v>
      </c>
      <c r="C21" s="8"/>
      <c r="D21" s="6"/>
      <c r="E21" s="9"/>
      <c r="F21" s="6">
        <v>10</v>
      </c>
      <c r="G21" s="10">
        <v>7</v>
      </c>
      <c r="H21" s="10"/>
      <c r="I21" s="10"/>
      <c r="J21" s="11"/>
      <c r="K21" s="29">
        <f t="shared" si="0"/>
        <v>25</v>
      </c>
    </row>
    <row r="22" spans="1:11" ht="12.75" customHeight="1">
      <c r="A22" s="12" t="s">
        <v>19</v>
      </c>
      <c r="B22" s="16" t="s">
        <v>7</v>
      </c>
      <c r="C22" s="8">
        <v>17</v>
      </c>
      <c r="D22" s="6"/>
      <c r="E22" s="9">
        <v>9</v>
      </c>
      <c r="F22" s="6">
        <v>14</v>
      </c>
      <c r="G22" s="10"/>
      <c r="H22" s="10"/>
      <c r="I22" s="10"/>
      <c r="J22" s="11"/>
      <c r="K22" s="29">
        <f t="shared" si="0"/>
        <v>23</v>
      </c>
    </row>
    <row r="23" spans="1:11" ht="12.75" customHeight="1">
      <c r="A23" s="12" t="s">
        <v>107</v>
      </c>
      <c r="B23" s="16" t="s">
        <v>9</v>
      </c>
      <c r="C23" s="8"/>
      <c r="D23" s="6"/>
      <c r="E23" s="9"/>
      <c r="F23" s="6"/>
      <c r="G23" s="10">
        <v>18</v>
      </c>
      <c r="H23" s="10"/>
      <c r="I23" s="10">
        <v>3</v>
      </c>
      <c r="J23" s="11"/>
      <c r="K23" s="29">
        <f t="shared" si="0"/>
        <v>21</v>
      </c>
    </row>
    <row r="24" spans="1:11" ht="12.75" customHeight="1">
      <c r="A24" s="12" t="s">
        <v>145</v>
      </c>
      <c r="B24" s="16" t="s">
        <v>22</v>
      </c>
      <c r="C24" s="8">
        <v>6</v>
      </c>
      <c r="D24" s="6"/>
      <c r="E24" s="9"/>
      <c r="F24" s="6"/>
      <c r="G24" s="10"/>
      <c r="H24" s="10">
        <v>15</v>
      </c>
      <c r="I24" s="10"/>
      <c r="J24" s="11"/>
      <c r="K24" s="29">
        <f>21*8-C24-D24-E24-F24-G24-H24-I24-J24-((8-COUNT(C24:J24))*21)</f>
        <v>21</v>
      </c>
    </row>
    <row r="25" spans="1:11" ht="12.75" customHeight="1">
      <c r="A25" s="12" t="s">
        <v>205</v>
      </c>
      <c r="B25" s="16" t="s">
        <v>206</v>
      </c>
      <c r="C25" s="8"/>
      <c r="D25" s="6"/>
      <c r="E25" s="9"/>
      <c r="F25" s="6"/>
      <c r="G25" s="10"/>
      <c r="H25" s="10">
        <v>1</v>
      </c>
      <c r="I25" s="10"/>
      <c r="J25" s="11"/>
      <c r="K25" s="29">
        <f>21*8-C25-D25-E25-F25-G25-H25-I25-J25-((8-COUNT(C25:J25))*21)</f>
        <v>20</v>
      </c>
    </row>
    <row r="26" spans="1:11" ht="12.75" customHeight="1">
      <c r="A26" s="12" t="s">
        <v>174</v>
      </c>
      <c r="B26" s="16" t="s">
        <v>100</v>
      </c>
      <c r="C26" s="8">
        <v>6</v>
      </c>
      <c r="D26" s="6"/>
      <c r="E26" s="9"/>
      <c r="F26" s="6">
        <v>16</v>
      </c>
      <c r="G26" s="10"/>
      <c r="H26" s="10"/>
      <c r="I26" s="10"/>
      <c r="J26" s="11"/>
      <c r="K26" s="29">
        <f>21*8-C26-D26-E26-F26-G26-H26-I26-J26-((8-COUNT(C26:J26))*21)</f>
        <v>20</v>
      </c>
    </row>
    <row r="27" spans="1:11" ht="12.75" customHeight="1">
      <c r="A27" s="12" t="s">
        <v>102</v>
      </c>
      <c r="B27" s="16" t="s">
        <v>35</v>
      </c>
      <c r="C27" s="8"/>
      <c r="D27" s="6"/>
      <c r="E27" s="9"/>
      <c r="F27" s="6"/>
      <c r="G27" s="10">
        <v>2</v>
      </c>
      <c r="H27" s="10"/>
      <c r="I27" s="10"/>
      <c r="J27" s="11"/>
      <c r="K27" s="29">
        <f t="shared" si="0"/>
        <v>19</v>
      </c>
    </row>
    <row r="28" spans="1:11" ht="12.75" customHeight="1">
      <c r="A28" s="12" t="s">
        <v>59</v>
      </c>
      <c r="B28" s="16" t="s">
        <v>9</v>
      </c>
      <c r="C28" s="8"/>
      <c r="D28" s="6"/>
      <c r="E28" s="9">
        <v>2</v>
      </c>
      <c r="F28" s="6"/>
      <c r="G28" s="10"/>
      <c r="H28" s="10"/>
      <c r="I28" s="10"/>
      <c r="J28" s="11"/>
      <c r="K28" s="29">
        <f t="shared" si="0"/>
        <v>19</v>
      </c>
    </row>
    <row r="29" spans="1:11" ht="12.75" customHeight="1">
      <c r="A29" s="12" t="s">
        <v>31</v>
      </c>
      <c r="B29" s="16" t="s">
        <v>32</v>
      </c>
      <c r="C29" s="8"/>
      <c r="D29" s="6"/>
      <c r="E29" s="9"/>
      <c r="F29" s="6"/>
      <c r="G29" s="10">
        <v>17</v>
      </c>
      <c r="H29" s="10"/>
      <c r="I29" s="10">
        <v>7</v>
      </c>
      <c r="J29" s="11"/>
      <c r="K29" s="29">
        <f t="shared" si="0"/>
        <v>18</v>
      </c>
    </row>
    <row r="30" spans="1:11" ht="12.75" customHeight="1">
      <c r="A30" s="12" t="s">
        <v>12</v>
      </c>
      <c r="B30" s="16" t="s">
        <v>100</v>
      </c>
      <c r="C30" s="8"/>
      <c r="D30" s="6"/>
      <c r="E30" s="9"/>
      <c r="F30" s="6"/>
      <c r="G30" s="10"/>
      <c r="H30" s="10">
        <v>3</v>
      </c>
      <c r="I30" s="10"/>
      <c r="J30" s="11"/>
      <c r="K30" s="29">
        <f>21*8-C30-D30-E30-F30-G30-H30-I30-J30-((8-COUNT(C30:J30))*21)</f>
        <v>18</v>
      </c>
    </row>
    <row r="31" spans="1:11" ht="12.75" customHeight="1">
      <c r="A31" s="12" t="s">
        <v>135</v>
      </c>
      <c r="B31" s="16" t="s">
        <v>136</v>
      </c>
      <c r="C31" s="8"/>
      <c r="D31" s="6"/>
      <c r="E31" s="9"/>
      <c r="F31" s="6"/>
      <c r="G31" s="10">
        <v>3</v>
      </c>
      <c r="H31" s="10"/>
      <c r="I31" s="10"/>
      <c r="J31" s="11"/>
      <c r="K31" s="29">
        <f>21*8-C31-D31-E31-F31-G31-H31-I31-J31-((8-COUNT(C31:J31))*21)</f>
        <v>18</v>
      </c>
    </row>
    <row r="32" spans="1:11" ht="12.75" customHeight="1">
      <c r="A32" s="12" t="s">
        <v>64</v>
      </c>
      <c r="B32" s="16" t="s">
        <v>175</v>
      </c>
      <c r="C32" s="8"/>
      <c r="D32" s="6"/>
      <c r="E32" s="9">
        <v>4</v>
      </c>
      <c r="F32" s="6"/>
      <c r="G32" s="10"/>
      <c r="H32" s="10"/>
      <c r="I32" s="10"/>
      <c r="J32" s="11"/>
      <c r="K32" s="29">
        <f t="shared" si="0"/>
        <v>17</v>
      </c>
    </row>
    <row r="33" spans="1:11" ht="12.75" customHeight="1">
      <c r="A33" s="12" t="s">
        <v>88</v>
      </c>
      <c r="B33" s="16" t="s">
        <v>9</v>
      </c>
      <c r="C33" s="8"/>
      <c r="D33" s="6">
        <v>4</v>
      </c>
      <c r="E33" s="9"/>
      <c r="F33" s="6"/>
      <c r="G33" s="10"/>
      <c r="H33" s="10"/>
      <c r="I33" s="10"/>
      <c r="J33" s="11"/>
      <c r="K33" s="29">
        <f>21*8-C33-D33-E33-F33-G33-H33-I33-J33-((8-COUNT(C33:J33))*21)</f>
        <v>17</v>
      </c>
    </row>
    <row r="34" spans="1:11" ht="12.75" customHeight="1">
      <c r="A34" s="12" t="s">
        <v>127</v>
      </c>
      <c r="B34" s="16" t="s">
        <v>32</v>
      </c>
      <c r="C34" s="8"/>
      <c r="D34" s="6"/>
      <c r="E34" s="9"/>
      <c r="F34" s="6"/>
      <c r="G34" s="10"/>
      <c r="H34" s="10"/>
      <c r="I34" s="10">
        <v>5</v>
      </c>
      <c r="J34" s="11"/>
      <c r="K34" s="29">
        <f t="shared" si="0"/>
        <v>16</v>
      </c>
    </row>
    <row r="35" spans="1:11" ht="12.75" customHeight="1">
      <c r="A35" s="12" t="s">
        <v>133</v>
      </c>
      <c r="B35" s="16" t="s">
        <v>134</v>
      </c>
      <c r="C35" s="8"/>
      <c r="D35" s="6"/>
      <c r="E35" s="9"/>
      <c r="F35" s="6"/>
      <c r="G35" s="10">
        <v>5</v>
      </c>
      <c r="H35" s="10"/>
      <c r="I35" s="10"/>
      <c r="J35" s="11"/>
      <c r="K35" s="29">
        <f t="shared" si="0"/>
        <v>16</v>
      </c>
    </row>
    <row r="36" spans="1:11" ht="12.75" customHeight="1">
      <c r="A36" s="12" t="s">
        <v>78</v>
      </c>
      <c r="B36" s="16" t="s">
        <v>100</v>
      </c>
      <c r="C36" s="8"/>
      <c r="D36" s="6"/>
      <c r="E36" s="9"/>
      <c r="F36" s="6">
        <v>5</v>
      </c>
      <c r="G36" s="10"/>
      <c r="H36" s="10"/>
      <c r="I36" s="10"/>
      <c r="J36" s="11"/>
      <c r="K36" s="29">
        <f>21*8-C36-D36-E36-F36-G36-H36-I36-J36-((8-COUNT(C36:J36))*21)</f>
        <v>16</v>
      </c>
    </row>
    <row r="37" spans="1:11" ht="12.75" customHeight="1">
      <c r="A37" s="12" t="s">
        <v>26</v>
      </c>
      <c r="B37" s="16" t="s">
        <v>131</v>
      </c>
      <c r="C37" s="8">
        <v>5</v>
      </c>
      <c r="D37" s="6"/>
      <c r="E37" s="9"/>
      <c r="F37" s="6"/>
      <c r="G37" s="10"/>
      <c r="H37" s="10"/>
      <c r="I37" s="10"/>
      <c r="J37" s="11"/>
      <c r="K37" s="29">
        <f t="shared" si="0"/>
        <v>16</v>
      </c>
    </row>
    <row r="38" spans="1:11" ht="12.75" customHeight="1">
      <c r="A38" s="12" t="s">
        <v>118</v>
      </c>
      <c r="B38" s="16" t="s">
        <v>119</v>
      </c>
      <c r="C38" s="8"/>
      <c r="D38" s="6"/>
      <c r="E38" s="9"/>
      <c r="F38" s="6"/>
      <c r="G38" s="10">
        <v>14</v>
      </c>
      <c r="H38" s="10"/>
      <c r="I38" s="10">
        <v>13</v>
      </c>
      <c r="J38" s="11"/>
      <c r="K38" s="29">
        <f>21*8-C38-D38-E38-F38-G38-H38-I38-J38-((8-COUNT(C38:J38))*21)</f>
        <v>15</v>
      </c>
    </row>
    <row r="39" spans="1:11" ht="12.75" customHeight="1">
      <c r="A39" s="12" t="s">
        <v>86</v>
      </c>
      <c r="B39" s="16" t="s">
        <v>89</v>
      </c>
      <c r="C39" s="8"/>
      <c r="D39" s="6"/>
      <c r="E39" s="9"/>
      <c r="F39" s="6">
        <v>8</v>
      </c>
      <c r="G39" s="10">
        <v>19</v>
      </c>
      <c r="H39" s="10"/>
      <c r="I39" s="10"/>
      <c r="J39" s="11"/>
      <c r="K39" s="29">
        <f>21*8-C39-D39-E39-F39-G39-H39-I39-J39-((8-COUNT(C39:J39))*21)</f>
        <v>15</v>
      </c>
    </row>
    <row r="40" spans="1:11" ht="12.75" customHeight="1">
      <c r="A40" s="12" t="s">
        <v>121</v>
      </c>
      <c r="B40" s="16" t="s">
        <v>100</v>
      </c>
      <c r="C40" s="8"/>
      <c r="D40" s="6"/>
      <c r="E40" s="9">
        <v>6</v>
      </c>
      <c r="F40" s="6"/>
      <c r="G40" s="10"/>
      <c r="H40" s="10"/>
      <c r="I40" s="10"/>
      <c r="J40" s="11"/>
      <c r="K40" s="29">
        <f t="shared" si="0"/>
        <v>15</v>
      </c>
    </row>
    <row r="41" spans="1:11" ht="12.75" customHeight="1">
      <c r="A41" s="12" t="s">
        <v>106</v>
      </c>
      <c r="B41" s="16" t="s">
        <v>55</v>
      </c>
      <c r="C41" s="8"/>
      <c r="D41" s="6">
        <v>6</v>
      </c>
      <c r="E41" s="9"/>
      <c r="F41" s="6"/>
      <c r="G41" s="10"/>
      <c r="H41" s="10"/>
      <c r="I41" s="10"/>
      <c r="J41" s="11"/>
      <c r="K41" s="29">
        <f>21*8-C41-D41-E41-F41-G41-H41-I41-J41-((8-COUNT(C41:J41))*21)</f>
        <v>15</v>
      </c>
    </row>
    <row r="42" spans="1:11" ht="12.75" customHeight="1">
      <c r="A42" s="12" t="s">
        <v>16</v>
      </c>
      <c r="B42" s="16" t="s">
        <v>17</v>
      </c>
      <c r="C42" s="8"/>
      <c r="D42" s="6"/>
      <c r="E42" s="9"/>
      <c r="F42" s="6"/>
      <c r="G42" s="10"/>
      <c r="H42" s="10">
        <v>7</v>
      </c>
      <c r="I42" s="10"/>
      <c r="J42" s="11"/>
      <c r="K42" s="29">
        <f t="shared" si="0"/>
        <v>14</v>
      </c>
    </row>
    <row r="43" spans="1:11" ht="12.75" customHeight="1">
      <c r="A43" s="12" t="s">
        <v>60</v>
      </c>
      <c r="B43" s="16" t="s">
        <v>32</v>
      </c>
      <c r="C43" s="8"/>
      <c r="D43" s="6"/>
      <c r="E43" s="9"/>
      <c r="F43" s="6"/>
      <c r="G43" s="10"/>
      <c r="H43" s="10"/>
      <c r="I43" s="10">
        <v>8</v>
      </c>
      <c r="J43" s="11"/>
      <c r="K43" s="29">
        <f>21*8-C43-D43-E43-F43-G43-H43-I43-J43-((8-COUNT(C43:J43))*21)</f>
        <v>13</v>
      </c>
    </row>
    <row r="44" spans="1:11" ht="12.75" customHeight="1">
      <c r="A44" s="12" t="s">
        <v>49</v>
      </c>
      <c r="B44" s="16" t="s">
        <v>7</v>
      </c>
      <c r="C44" s="8"/>
      <c r="D44" s="6"/>
      <c r="E44" s="9"/>
      <c r="F44" s="6"/>
      <c r="G44" s="10"/>
      <c r="H44" s="10">
        <v>8</v>
      </c>
      <c r="I44" s="10"/>
      <c r="J44" s="11"/>
      <c r="K44" s="29">
        <f t="shared" si="0"/>
        <v>13</v>
      </c>
    </row>
    <row r="45" spans="1:11" ht="12.75" customHeight="1">
      <c r="A45" s="12" t="s">
        <v>176</v>
      </c>
      <c r="B45" s="16" t="s">
        <v>7</v>
      </c>
      <c r="C45" s="8"/>
      <c r="D45" s="6"/>
      <c r="E45" s="9">
        <v>8</v>
      </c>
      <c r="F45" s="6"/>
      <c r="G45" s="10"/>
      <c r="H45" s="10"/>
      <c r="I45" s="10"/>
      <c r="J45" s="11"/>
      <c r="K45" s="29">
        <f t="shared" si="0"/>
        <v>13</v>
      </c>
    </row>
    <row r="46" spans="1:11" ht="12.75" customHeight="1">
      <c r="A46" s="12" t="s">
        <v>157</v>
      </c>
      <c r="B46" s="16" t="s">
        <v>7</v>
      </c>
      <c r="C46" s="8"/>
      <c r="D46" s="6">
        <v>8</v>
      </c>
      <c r="E46" s="9"/>
      <c r="F46" s="6"/>
      <c r="G46" s="10"/>
      <c r="H46" s="10"/>
      <c r="I46" s="10"/>
      <c r="J46" s="11"/>
      <c r="K46" s="29">
        <f>21*8-C46-D46-E46-F46-G46-H46-I46-J46-((8-COUNT(C46:J46))*21)</f>
        <v>13</v>
      </c>
    </row>
    <row r="47" spans="1:11" ht="12.75" customHeight="1">
      <c r="A47" s="12" t="s">
        <v>27</v>
      </c>
      <c r="B47" s="16" t="s">
        <v>14</v>
      </c>
      <c r="C47" s="8"/>
      <c r="D47" s="6">
        <v>14</v>
      </c>
      <c r="E47" s="9"/>
      <c r="F47" s="6"/>
      <c r="G47" s="10">
        <v>16</v>
      </c>
      <c r="H47" s="10"/>
      <c r="I47" s="10"/>
      <c r="J47" s="11"/>
      <c r="K47" s="29">
        <f>21*8-C47-D47-E47-F47-G47-H47-I47-J47-((8-COUNT(C47:J47))*21)</f>
        <v>12</v>
      </c>
    </row>
    <row r="48" spans="1:11" ht="12.75" customHeight="1">
      <c r="A48" s="12" t="s">
        <v>103</v>
      </c>
      <c r="B48" s="16" t="s">
        <v>9</v>
      </c>
      <c r="C48" s="8">
        <v>18</v>
      </c>
      <c r="D48" s="6">
        <v>12</v>
      </c>
      <c r="E48" s="9"/>
      <c r="F48" s="6"/>
      <c r="G48" s="10"/>
      <c r="H48" s="10"/>
      <c r="I48" s="10"/>
      <c r="J48" s="11"/>
      <c r="K48" s="29">
        <f t="shared" si="0"/>
        <v>12</v>
      </c>
    </row>
    <row r="49" spans="1:11" ht="12.75" customHeight="1">
      <c r="A49" s="12" t="s">
        <v>96</v>
      </c>
      <c r="B49" s="16" t="s">
        <v>108</v>
      </c>
      <c r="C49" s="8">
        <v>9</v>
      </c>
      <c r="D49" s="6"/>
      <c r="E49" s="9"/>
      <c r="F49" s="6"/>
      <c r="G49" s="10"/>
      <c r="H49" s="10"/>
      <c r="I49" s="10"/>
      <c r="J49" s="11"/>
      <c r="K49" s="29">
        <f>21*8-C49-D49-E49-F49-G49-H49-I49-J49-((8-COUNT(C49:J49))*21)</f>
        <v>12</v>
      </c>
    </row>
    <row r="50" spans="1:11" ht="12.75" customHeight="1">
      <c r="A50" s="12" t="s">
        <v>126</v>
      </c>
      <c r="B50" s="16" t="s">
        <v>97</v>
      </c>
      <c r="C50" s="8"/>
      <c r="D50" s="6"/>
      <c r="E50" s="9"/>
      <c r="F50" s="6"/>
      <c r="G50" s="10"/>
      <c r="H50" s="10">
        <v>10</v>
      </c>
      <c r="I50" s="10"/>
      <c r="J50" s="11"/>
      <c r="K50" s="29">
        <f t="shared" si="0"/>
        <v>11</v>
      </c>
    </row>
    <row r="51" spans="1:11" ht="12.75" customHeight="1">
      <c r="A51" s="12" t="s">
        <v>104</v>
      </c>
      <c r="B51" s="16" t="s">
        <v>9</v>
      </c>
      <c r="C51" s="8">
        <v>11</v>
      </c>
      <c r="D51" s="6">
        <v>20</v>
      </c>
      <c r="E51" s="9"/>
      <c r="F51" s="6"/>
      <c r="G51" s="10"/>
      <c r="H51" s="10"/>
      <c r="I51" s="10"/>
      <c r="J51" s="11"/>
      <c r="K51" s="29">
        <f>21*8-C51-D51-E51-F51-G51-H51-I51-J51-((8-COUNT(C51:J51))*21)</f>
        <v>11</v>
      </c>
    </row>
    <row r="52" spans="1:11" ht="12.75" customHeight="1">
      <c r="A52" s="12" t="s">
        <v>33</v>
      </c>
      <c r="B52" s="16" t="s">
        <v>35</v>
      </c>
      <c r="C52" s="8">
        <v>10</v>
      </c>
      <c r="D52" s="6"/>
      <c r="E52" s="9"/>
      <c r="F52" s="6"/>
      <c r="G52" s="10"/>
      <c r="H52" s="10"/>
      <c r="I52" s="10"/>
      <c r="J52" s="11"/>
      <c r="K52" s="29">
        <f>21*8-C52-D52-E52-F52-G52-H52-I52-J52-((8-COUNT(C52:J52))*21)</f>
        <v>11</v>
      </c>
    </row>
    <row r="53" spans="1:11" ht="12.75" customHeight="1">
      <c r="A53" s="12" t="s">
        <v>187</v>
      </c>
      <c r="B53" s="16" t="s">
        <v>188</v>
      </c>
      <c r="C53" s="8"/>
      <c r="D53" s="6"/>
      <c r="E53" s="9"/>
      <c r="F53" s="6">
        <v>11</v>
      </c>
      <c r="G53" s="10"/>
      <c r="H53" s="10"/>
      <c r="I53" s="10"/>
      <c r="J53" s="11"/>
      <c r="K53" s="29">
        <f>21*8-C53-D53-E53-F53-G53-H53-I53-J53-((8-COUNT(C53:J53))*21)</f>
        <v>10</v>
      </c>
    </row>
    <row r="54" spans="1:11" ht="12.75" customHeight="1">
      <c r="A54" s="12" t="s">
        <v>23</v>
      </c>
      <c r="B54" s="16" t="s">
        <v>34</v>
      </c>
      <c r="C54" s="8"/>
      <c r="D54" s="6">
        <v>11</v>
      </c>
      <c r="E54" s="9"/>
      <c r="F54" s="6"/>
      <c r="G54" s="10"/>
      <c r="H54" s="10"/>
      <c r="I54" s="10"/>
      <c r="J54" s="11"/>
      <c r="K54" s="29">
        <f>21*8-C54-D54-E54-F54-G54-H54-I54-J54-((8-COUNT(C54:J54))*21)</f>
        <v>10</v>
      </c>
    </row>
    <row r="55" spans="1:11" ht="12.75" customHeight="1">
      <c r="A55" s="12" t="s">
        <v>212</v>
      </c>
      <c r="B55" s="16" t="s">
        <v>108</v>
      </c>
      <c r="C55" s="8"/>
      <c r="D55" s="6"/>
      <c r="E55" s="9"/>
      <c r="F55" s="6"/>
      <c r="G55" s="10"/>
      <c r="H55" s="10"/>
      <c r="I55" s="10">
        <v>12</v>
      </c>
      <c r="J55" s="11"/>
      <c r="K55" s="29">
        <f t="shared" si="0"/>
        <v>9</v>
      </c>
    </row>
    <row r="56" spans="1:11" ht="12.75" customHeight="1">
      <c r="A56" s="12" t="s">
        <v>128</v>
      </c>
      <c r="B56" s="16" t="s">
        <v>22</v>
      </c>
      <c r="C56" s="8"/>
      <c r="D56" s="6"/>
      <c r="E56" s="9"/>
      <c r="F56" s="6"/>
      <c r="G56" s="10"/>
      <c r="H56" s="10">
        <v>12</v>
      </c>
      <c r="I56" s="10"/>
      <c r="J56" s="11"/>
      <c r="K56" s="29">
        <f t="shared" si="0"/>
        <v>9</v>
      </c>
    </row>
    <row r="57" spans="1:11" ht="12.75" customHeight="1">
      <c r="A57" s="12" t="s">
        <v>18</v>
      </c>
      <c r="B57" s="16" t="s">
        <v>9</v>
      </c>
      <c r="C57" s="8"/>
      <c r="D57" s="6"/>
      <c r="E57" s="9"/>
      <c r="F57" s="6">
        <v>12</v>
      </c>
      <c r="G57" s="10"/>
      <c r="H57" s="10"/>
      <c r="I57" s="10"/>
      <c r="J57" s="11"/>
      <c r="K57" s="29">
        <f t="shared" si="0"/>
        <v>9</v>
      </c>
    </row>
    <row r="58" spans="1:11" ht="12.75" customHeight="1">
      <c r="A58" s="12" t="s">
        <v>105</v>
      </c>
      <c r="B58" s="16" t="s">
        <v>97</v>
      </c>
      <c r="C58" s="8"/>
      <c r="D58" s="6"/>
      <c r="E58" s="9"/>
      <c r="F58" s="6"/>
      <c r="G58" s="10"/>
      <c r="H58" s="10">
        <v>13</v>
      </c>
      <c r="I58" s="10"/>
      <c r="J58" s="11"/>
      <c r="K58" s="29">
        <f t="shared" si="0"/>
        <v>8</v>
      </c>
    </row>
    <row r="59" spans="1:11" ht="12.75" customHeight="1">
      <c r="A59" s="12" t="s">
        <v>77</v>
      </c>
      <c r="B59" s="16" t="s">
        <v>90</v>
      </c>
      <c r="C59" s="8">
        <v>19</v>
      </c>
      <c r="D59" s="6"/>
      <c r="E59" s="9">
        <v>15</v>
      </c>
      <c r="F59" s="6"/>
      <c r="G59" s="10"/>
      <c r="H59" s="10"/>
      <c r="I59" s="10"/>
      <c r="J59" s="11"/>
      <c r="K59" s="29">
        <f aca="true" t="shared" si="1" ref="K59:K78">21*8-C59-D59-E59-F59-G59-H59-I59-J59-((8-COUNT(C59:J59))*21)</f>
        <v>8</v>
      </c>
    </row>
    <row r="60" spans="1:11" ht="12.75" customHeight="1">
      <c r="A60" s="12" t="s">
        <v>158</v>
      </c>
      <c r="B60" s="16" t="s">
        <v>159</v>
      </c>
      <c r="C60" s="8"/>
      <c r="D60" s="6">
        <v>13</v>
      </c>
      <c r="E60" s="9"/>
      <c r="F60" s="6"/>
      <c r="G60" s="10"/>
      <c r="H60" s="10"/>
      <c r="I60" s="10"/>
      <c r="J60" s="11"/>
      <c r="K60" s="29">
        <f t="shared" si="1"/>
        <v>8</v>
      </c>
    </row>
    <row r="61" spans="1:11" ht="12.75" customHeight="1">
      <c r="A61" s="12" t="s">
        <v>39</v>
      </c>
      <c r="B61" s="16" t="s">
        <v>100</v>
      </c>
      <c r="C61" s="8">
        <v>13</v>
      </c>
      <c r="D61" s="6"/>
      <c r="E61" s="9"/>
      <c r="F61" s="6"/>
      <c r="G61" s="10"/>
      <c r="H61" s="10"/>
      <c r="I61" s="10"/>
      <c r="J61" s="11"/>
      <c r="K61" s="29">
        <f t="shared" si="1"/>
        <v>8</v>
      </c>
    </row>
    <row r="62" spans="1:11" ht="12.75" customHeight="1">
      <c r="A62" s="12" t="s">
        <v>160</v>
      </c>
      <c r="B62" s="16" t="s">
        <v>159</v>
      </c>
      <c r="C62" s="8"/>
      <c r="D62" s="6">
        <v>15</v>
      </c>
      <c r="E62" s="9"/>
      <c r="F62" s="6"/>
      <c r="G62" s="10"/>
      <c r="H62" s="10"/>
      <c r="I62" s="10"/>
      <c r="J62" s="11"/>
      <c r="K62" s="29">
        <f t="shared" si="1"/>
        <v>6</v>
      </c>
    </row>
    <row r="63" spans="1:11" ht="12.75" customHeight="1">
      <c r="A63" s="12" t="s">
        <v>213</v>
      </c>
      <c r="B63" s="16" t="s">
        <v>214</v>
      </c>
      <c r="C63" s="8"/>
      <c r="D63" s="6"/>
      <c r="E63" s="9"/>
      <c r="F63" s="6"/>
      <c r="G63" s="10"/>
      <c r="H63" s="10"/>
      <c r="I63" s="10">
        <v>16</v>
      </c>
      <c r="J63" s="11"/>
      <c r="K63" s="29">
        <f t="shared" si="1"/>
        <v>5</v>
      </c>
    </row>
    <row r="64" spans="1:11" ht="12.75" customHeight="1">
      <c r="A64" s="12" t="s">
        <v>36</v>
      </c>
      <c r="B64" s="16" t="s">
        <v>32</v>
      </c>
      <c r="C64" s="8"/>
      <c r="D64" s="6">
        <v>16</v>
      </c>
      <c r="E64" s="9"/>
      <c r="F64" s="6"/>
      <c r="G64" s="10"/>
      <c r="H64" s="10"/>
      <c r="I64" s="10"/>
      <c r="J64" s="11"/>
      <c r="K64" s="29">
        <f t="shared" si="1"/>
        <v>5</v>
      </c>
    </row>
    <row r="65" spans="1:11" ht="12.75" customHeight="1">
      <c r="A65" s="12" t="s">
        <v>177</v>
      </c>
      <c r="B65" s="16" t="s">
        <v>131</v>
      </c>
      <c r="C65" s="8"/>
      <c r="D65" s="6"/>
      <c r="E65" s="9">
        <v>17</v>
      </c>
      <c r="F65" s="6"/>
      <c r="G65" s="10"/>
      <c r="H65" s="10"/>
      <c r="I65" s="10"/>
      <c r="J65" s="11"/>
      <c r="K65" s="29">
        <f t="shared" si="1"/>
        <v>4</v>
      </c>
    </row>
    <row r="66" spans="1:11" ht="12.75" customHeight="1">
      <c r="A66" s="12" t="s">
        <v>67</v>
      </c>
      <c r="B66" s="16" t="s">
        <v>47</v>
      </c>
      <c r="C66" s="8"/>
      <c r="D66" s="6">
        <v>17</v>
      </c>
      <c r="E66" s="9"/>
      <c r="F66" s="6"/>
      <c r="G66" s="10"/>
      <c r="H66" s="10"/>
      <c r="I66" s="10"/>
      <c r="J66" s="11"/>
      <c r="K66" s="29">
        <f t="shared" si="1"/>
        <v>4</v>
      </c>
    </row>
    <row r="67" spans="1:11" ht="12.75" customHeight="1">
      <c r="A67" s="12" t="s">
        <v>162</v>
      </c>
      <c r="B67" s="16" t="s">
        <v>9</v>
      </c>
      <c r="C67" s="8"/>
      <c r="D67" s="6"/>
      <c r="E67" s="9"/>
      <c r="F67" s="6"/>
      <c r="G67" s="10"/>
      <c r="H67" s="10"/>
      <c r="I67" s="10">
        <v>18</v>
      </c>
      <c r="J67" s="11"/>
      <c r="K67" s="29">
        <f t="shared" si="1"/>
        <v>3</v>
      </c>
    </row>
    <row r="68" spans="1:11" ht="12.75" customHeight="1">
      <c r="A68" s="12" t="s">
        <v>208</v>
      </c>
      <c r="B68" s="12" t="s">
        <v>22</v>
      </c>
      <c r="C68" s="8"/>
      <c r="D68" s="6"/>
      <c r="E68" s="9"/>
      <c r="F68" s="6"/>
      <c r="G68" s="10"/>
      <c r="H68" s="10">
        <v>18</v>
      </c>
      <c r="I68" s="10"/>
      <c r="J68" s="11"/>
      <c r="K68" s="29">
        <f t="shared" si="1"/>
        <v>3</v>
      </c>
    </row>
    <row r="69" spans="1:11" ht="12.75" customHeight="1">
      <c r="A69" s="12" t="s">
        <v>6</v>
      </c>
      <c r="B69" s="16" t="s">
        <v>7</v>
      </c>
      <c r="C69" s="8"/>
      <c r="D69" s="6"/>
      <c r="E69" s="9"/>
      <c r="F69" s="6">
        <v>19</v>
      </c>
      <c r="G69" s="10">
        <v>20</v>
      </c>
      <c r="H69" s="10"/>
      <c r="I69" s="10"/>
      <c r="J69" s="11"/>
      <c r="K69" s="29">
        <f t="shared" si="1"/>
        <v>3</v>
      </c>
    </row>
    <row r="70" spans="1:11" ht="12.75" customHeight="1">
      <c r="A70" s="12" t="s">
        <v>13</v>
      </c>
      <c r="B70" s="16" t="s">
        <v>14</v>
      </c>
      <c r="C70" s="8"/>
      <c r="D70" s="6">
        <v>18</v>
      </c>
      <c r="E70" s="9"/>
      <c r="F70" s="6"/>
      <c r="G70" s="10"/>
      <c r="H70" s="10"/>
      <c r="I70" s="10"/>
      <c r="J70" s="11"/>
      <c r="K70" s="29">
        <f t="shared" si="1"/>
        <v>3</v>
      </c>
    </row>
    <row r="71" spans="1:11" ht="12.75" customHeight="1">
      <c r="A71" s="12" t="s">
        <v>114</v>
      </c>
      <c r="B71" s="16" t="s">
        <v>113</v>
      </c>
      <c r="C71" s="8"/>
      <c r="D71" s="6"/>
      <c r="E71" s="9"/>
      <c r="F71" s="6"/>
      <c r="G71" s="10"/>
      <c r="H71" s="10"/>
      <c r="I71" s="10">
        <v>19</v>
      </c>
      <c r="J71" s="11"/>
      <c r="K71" s="29">
        <f t="shared" si="1"/>
        <v>2</v>
      </c>
    </row>
    <row r="72" spans="1:11" ht="12.75" customHeight="1">
      <c r="A72" s="12" t="s">
        <v>122</v>
      </c>
      <c r="B72" s="16" t="s">
        <v>90</v>
      </c>
      <c r="C72" s="8"/>
      <c r="D72" s="6"/>
      <c r="E72" s="9"/>
      <c r="F72" s="6"/>
      <c r="G72" s="10"/>
      <c r="H72" s="10">
        <v>19</v>
      </c>
      <c r="I72" s="10"/>
      <c r="J72" s="11"/>
      <c r="K72" s="29">
        <f t="shared" si="1"/>
        <v>2</v>
      </c>
    </row>
    <row r="73" spans="1:11" ht="12.75" customHeight="1">
      <c r="A73" s="12" t="s">
        <v>161</v>
      </c>
      <c r="B73" s="16" t="s">
        <v>9</v>
      </c>
      <c r="C73" s="8"/>
      <c r="D73" s="6">
        <v>19</v>
      </c>
      <c r="E73" s="9"/>
      <c r="F73" s="6"/>
      <c r="G73" s="10"/>
      <c r="H73" s="10"/>
      <c r="I73" s="10"/>
      <c r="J73" s="11"/>
      <c r="K73" s="29">
        <f t="shared" si="1"/>
        <v>2</v>
      </c>
    </row>
    <row r="74" spans="1:11" ht="12.75" customHeight="1">
      <c r="A74" s="12" t="s">
        <v>192</v>
      </c>
      <c r="B74" s="16" t="s">
        <v>188</v>
      </c>
      <c r="C74" s="8"/>
      <c r="D74" s="6"/>
      <c r="E74" s="9"/>
      <c r="F74" s="6">
        <v>19</v>
      </c>
      <c r="G74" s="10"/>
      <c r="H74" s="10"/>
      <c r="I74" s="10"/>
      <c r="J74" s="11"/>
      <c r="K74" s="29">
        <f t="shared" si="1"/>
        <v>2</v>
      </c>
    </row>
    <row r="75" spans="1:11" ht="12.75" customHeight="1">
      <c r="A75" s="12" t="s">
        <v>82</v>
      </c>
      <c r="B75" s="16" t="s">
        <v>9</v>
      </c>
      <c r="C75" s="8"/>
      <c r="D75" s="6"/>
      <c r="E75" s="9"/>
      <c r="F75" s="6"/>
      <c r="G75" s="10"/>
      <c r="H75" s="10"/>
      <c r="I75" s="10">
        <v>20</v>
      </c>
      <c r="J75" s="11"/>
      <c r="K75" s="29">
        <f t="shared" si="1"/>
        <v>1</v>
      </c>
    </row>
    <row r="76" spans="1:11" ht="12.75" customHeight="1">
      <c r="A76" s="12" t="s">
        <v>75</v>
      </c>
      <c r="B76" s="16" t="s">
        <v>74</v>
      </c>
      <c r="C76" s="8"/>
      <c r="D76" s="6"/>
      <c r="E76" s="9">
        <v>20</v>
      </c>
      <c r="F76" s="6"/>
      <c r="G76" s="10"/>
      <c r="H76" s="10"/>
      <c r="I76" s="10"/>
      <c r="J76" s="11"/>
      <c r="K76" s="29">
        <f t="shared" si="1"/>
        <v>1</v>
      </c>
    </row>
    <row r="77" spans="1:11" ht="12.75" customHeight="1">
      <c r="A77" s="12" t="s">
        <v>40</v>
      </c>
      <c r="B77" s="16" t="s">
        <v>9</v>
      </c>
      <c r="C77" s="8">
        <v>20</v>
      </c>
      <c r="D77" s="6"/>
      <c r="E77" s="9"/>
      <c r="F77" s="6"/>
      <c r="G77" s="10"/>
      <c r="H77" s="10"/>
      <c r="I77" s="10"/>
      <c r="J77" s="11"/>
      <c r="K77" s="29">
        <f t="shared" si="1"/>
        <v>1</v>
      </c>
    </row>
    <row r="78" spans="1:11" ht="12.75" customHeight="1" thickBot="1">
      <c r="A78" s="25"/>
      <c r="B78" s="21"/>
      <c r="C78" s="31"/>
      <c r="D78" s="32"/>
      <c r="E78" s="14"/>
      <c r="F78" s="32"/>
      <c r="G78" s="33"/>
      <c r="H78" s="33"/>
      <c r="I78" s="33"/>
      <c r="J78" s="15"/>
      <c r="K78" s="29">
        <f t="shared" si="1"/>
        <v>0</v>
      </c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0" r:id="rId1"/>
  <headerFooter alignWithMargins="0">
    <oddFooter>&amp;C&amp;"Verdana,Normal"www.oslosportsfiskere.no/isfiske/NC2007.xls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3.66015625" style="0" customWidth="1"/>
    <col min="4" max="6" width="13.33203125" style="0" customWidth="1"/>
    <col min="7" max="7" width="15.83203125" style="0" customWidth="1"/>
    <col min="8" max="8" width="16.33203125" style="0" customWidth="1"/>
    <col min="9" max="9" width="13.33203125" style="0" customWidth="1"/>
    <col min="10" max="10" width="13.5" style="0" customWidth="1"/>
    <col min="11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138</v>
      </c>
      <c r="B1" s="4"/>
      <c r="C1" s="4"/>
      <c r="D1" s="3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7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144</v>
      </c>
      <c r="E3" s="66" t="s">
        <v>153</v>
      </c>
      <c r="F3" s="66" t="s">
        <v>154</v>
      </c>
      <c r="G3" s="66" t="s">
        <v>186</v>
      </c>
      <c r="H3" s="66" t="s">
        <v>155</v>
      </c>
      <c r="I3" s="66" t="s">
        <v>207</v>
      </c>
      <c r="J3" s="45" t="s">
        <v>156</v>
      </c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40629</v>
      </c>
      <c r="E4" s="49">
        <v>40916</v>
      </c>
      <c r="F4" s="49">
        <v>40923</v>
      </c>
      <c r="G4" s="49">
        <v>40937</v>
      </c>
      <c r="H4" s="49">
        <v>40944</v>
      </c>
      <c r="I4" s="49">
        <v>40951</v>
      </c>
      <c r="J4" s="51">
        <v>40958</v>
      </c>
      <c r="K4" s="50"/>
      <c r="L4" s="13" t="s">
        <v>4</v>
      </c>
      <c r="M4" s="14"/>
      <c r="N4" s="14"/>
      <c r="O4" s="15"/>
    </row>
    <row r="5" spans="1:20" ht="12.75" customHeight="1">
      <c r="A5" s="88">
        <f aca="true" t="shared" si="0" ref="A5:A36">21*8-D5-E5-F5-G5-H5-I5-J5-K5-((8-COUNT(D5:K5))*21)</f>
        <v>109</v>
      </c>
      <c r="B5" s="89" t="s">
        <v>11</v>
      </c>
      <c r="C5" s="89" t="s">
        <v>7</v>
      </c>
      <c r="D5" s="90">
        <v>3</v>
      </c>
      <c r="E5" s="89">
        <v>1</v>
      </c>
      <c r="F5" s="91">
        <v>2</v>
      </c>
      <c r="G5" s="89">
        <v>2</v>
      </c>
      <c r="H5" s="92"/>
      <c r="I5" s="92">
        <v>4</v>
      </c>
      <c r="J5" s="92">
        <v>5</v>
      </c>
      <c r="K5" s="93"/>
      <c r="L5" s="94">
        <f aca="true" t="shared" si="1" ref="L5:L36">IF(Q5&gt;20," ",Q5)</f>
        <v>1</v>
      </c>
      <c r="M5" s="94">
        <f aca="true" t="shared" si="2" ref="M5:M36">IF(R5&gt;20," ",R5)</f>
        <v>2</v>
      </c>
      <c r="N5" s="94">
        <f aca="true" t="shared" si="3" ref="N5:N36">IF(S5&gt;20," ",S5)</f>
        <v>2</v>
      </c>
      <c r="O5" s="95">
        <f>IF(T5&lt;1," ",T5)</f>
        <v>58</v>
      </c>
      <c r="Q5">
        <f>IF(COUNT(D5:K5)&gt;0,SMALL(D5:K5,1),21)</f>
        <v>1</v>
      </c>
      <c r="R5">
        <f>IF(COUNT(D5:K5)&gt;1,SMALL(D5:K5,2),21)</f>
        <v>2</v>
      </c>
      <c r="S5">
        <f>IF(COUNT(D5:K5)&gt;2,SMALL(D5:K5,3),21)</f>
        <v>2</v>
      </c>
      <c r="T5">
        <f>21*3-Q5-R5-S5-((3-COUNT(Q5:S5))*21)</f>
        <v>58</v>
      </c>
    </row>
    <row r="6" spans="1:20" ht="12.75" customHeight="1">
      <c r="A6" s="88">
        <f t="shared" si="0"/>
        <v>99</v>
      </c>
      <c r="B6" s="96" t="s">
        <v>21</v>
      </c>
      <c r="C6" s="96" t="s">
        <v>100</v>
      </c>
      <c r="D6" s="90">
        <v>1</v>
      </c>
      <c r="E6" s="89">
        <v>4</v>
      </c>
      <c r="F6" s="91">
        <v>11</v>
      </c>
      <c r="G6" s="89">
        <v>1</v>
      </c>
      <c r="H6" s="92">
        <v>6</v>
      </c>
      <c r="I6" s="92">
        <v>7</v>
      </c>
      <c r="J6" s="92">
        <v>18</v>
      </c>
      <c r="K6" s="93"/>
      <c r="L6" s="89">
        <f t="shared" si="1"/>
        <v>1</v>
      </c>
      <c r="M6" s="89">
        <f t="shared" si="2"/>
        <v>1</v>
      </c>
      <c r="N6" s="89">
        <f t="shared" si="3"/>
        <v>4</v>
      </c>
      <c r="O6" s="97">
        <f aca="true" t="shared" si="4" ref="O6:O61">IF(T6&lt;1," ",T6)</f>
        <v>57</v>
      </c>
      <c r="Q6">
        <f aca="true" t="shared" si="5" ref="Q6:Q61">IF(COUNT(D6:K6)&gt;0,SMALL(D6:K6,1),21)</f>
        <v>1</v>
      </c>
      <c r="R6">
        <f aca="true" t="shared" si="6" ref="R6:R61">IF(COUNT(D6:K6)&gt;1,SMALL(D6:K6,2),21)</f>
        <v>1</v>
      </c>
      <c r="S6">
        <f aca="true" t="shared" si="7" ref="S6:S61">IF(COUNT(D6:K6)&gt;2,SMALL(D6:K6,3),21)</f>
        <v>4</v>
      </c>
      <c r="T6">
        <f aca="true" t="shared" si="8" ref="T6:T61">21*3-Q6-R6-S6-((3-COUNT(Q6:S6))*21)</f>
        <v>57</v>
      </c>
    </row>
    <row r="7" spans="1:20" ht="12.75" customHeight="1">
      <c r="A7" s="27">
        <f t="shared" si="0"/>
        <v>79</v>
      </c>
      <c r="B7" s="16" t="s">
        <v>48</v>
      </c>
      <c r="C7" s="16" t="s">
        <v>89</v>
      </c>
      <c r="D7" s="8">
        <v>4</v>
      </c>
      <c r="E7" s="6"/>
      <c r="F7" s="9">
        <v>9</v>
      </c>
      <c r="G7" s="6">
        <v>10</v>
      </c>
      <c r="H7" s="10">
        <v>10</v>
      </c>
      <c r="I7" s="10">
        <v>11</v>
      </c>
      <c r="J7" s="10">
        <v>3</v>
      </c>
      <c r="K7" s="11"/>
      <c r="L7" s="6">
        <f t="shared" si="1"/>
        <v>3</v>
      </c>
      <c r="M7" s="6">
        <f t="shared" si="2"/>
        <v>4</v>
      </c>
      <c r="N7" s="6">
        <f t="shared" si="3"/>
        <v>9</v>
      </c>
      <c r="O7" s="7">
        <f t="shared" si="4"/>
        <v>47</v>
      </c>
      <c r="Q7">
        <f t="shared" si="5"/>
        <v>3</v>
      </c>
      <c r="R7">
        <f t="shared" si="6"/>
        <v>4</v>
      </c>
      <c r="S7">
        <f t="shared" si="7"/>
        <v>9</v>
      </c>
      <c r="T7">
        <f t="shared" si="8"/>
        <v>47</v>
      </c>
    </row>
    <row r="8" spans="1:20" ht="12.75" customHeight="1">
      <c r="A8" s="67">
        <f t="shared" si="0"/>
        <v>74</v>
      </c>
      <c r="B8" s="58" t="s">
        <v>15</v>
      </c>
      <c r="C8" s="58" t="s">
        <v>7</v>
      </c>
      <c r="D8" s="54">
        <v>2</v>
      </c>
      <c r="E8" s="53"/>
      <c r="F8" s="55">
        <v>10</v>
      </c>
      <c r="G8" s="53">
        <v>3</v>
      </c>
      <c r="H8" s="56">
        <v>11</v>
      </c>
      <c r="I8" s="56">
        <v>14</v>
      </c>
      <c r="J8" s="56">
        <v>12</v>
      </c>
      <c r="K8" s="57"/>
      <c r="L8" s="53">
        <f t="shared" si="1"/>
        <v>2</v>
      </c>
      <c r="M8" s="53">
        <f t="shared" si="2"/>
        <v>3</v>
      </c>
      <c r="N8" s="53">
        <f t="shared" si="3"/>
        <v>10</v>
      </c>
      <c r="O8" s="59">
        <f>IF(T8&lt;1," ",T8)</f>
        <v>48</v>
      </c>
      <c r="P8" s="74"/>
      <c r="Q8">
        <f>IF(COUNT(D8:K8)&gt;0,SMALL(D8:K8,1),21)</f>
        <v>2</v>
      </c>
      <c r="R8">
        <f>IF(COUNT(D8:K8)&gt;1,SMALL(D8:K8,2),21)</f>
        <v>3</v>
      </c>
      <c r="S8">
        <f>IF(COUNT(D8:K8)&gt;2,SMALL(D8:K8,3),21)</f>
        <v>10</v>
      </c>
      <c r="T8">
        <f>21*3-Q8-R8-S8-((3-COUNT(Q8:S8))*21)</f>
        <v>48</v>
      </c>
    </row>
    <row r="9" spans="1:20" ht="12.75" customHeight="1">
      <c r="A9" s="67">
        <f t="shared" si="0"/>
        <v>73</v>
      </c>
      <c r="B9" s="58" t="s">
        <v>8</v>
      </c>
      <c r="C9" s="58" t="s">
        <v>9</v>
      </c>
      <c r="D9" s="54">
        <v>12</v>
      </c>
      <c r="E9" s="53"/>
      <c r="F9" s="55">
        <v>1</v>
      </c>
      <c r="G9" s="53">
        <v>6</v>
      </c>
      <c r="H9" s="56">
        <v>16</v>
      </c>
      <c r="I9" s="56">
        <v>9</v>
      </c>
      <c r="J9" s="56">
        <v>9</v>
      </c>
      <c r="K9" s="57"/>
      <c r="L9" s="53">
        <f t="shared" si="1"/>
        <v>1</v>
      </c>
      <c r="M9" s="53">
        <f t="shared" si="2"/>
        <v>6</v>
      </c>
      <c r="N9" s="53">
        <f t="shared" si="3"/>
        <v>9</v>
      </c>
      <c r="O9" s="59">
        <f t="shared" si="4"/>
        <v>47</v>
      </c>
      <c r="Q9">
        <f t="shared" si="5"/>
        <v>1</v>
      </c>
      <c r="R9">
        <f t="shared" si="6"/>
        <v>6</v>
      </c>
      <c r="S9">
        <f t="shared" si="7"/>
        <v>9</v>
      </c>
      <c r="T9">
        <f t="shared" si="8"/>
        <v>47</v>
      </c>
    </row>
    <row r="10" spans="1:20" ht="12.75" customHeight="1">
      <c r="A10" s="88">
        <f t="shared" si="0"/>
        <v>71</v>
      </c>
      <c r="B10" s="96" t="s">
        <v>25</v>
      </c>
      <c r="C10" s="96" t="s">
        <v>9</v>
      </c>
      <c r="D10" s="90"/>
      <c r="E10" s="89">
        <v>2</v>
      </c>
      <c r="F10" s="91">
        <v>13</v>
      </c>
      <c r="G10" s="89">
        <v>5</v>
      </c>
      <c r="H10" s="92">
        <v>1</v>
      </c>
      <c r="I10" s="92">
        <v>13</v>
      </c>
      <c r="J10" s="92"/>
      <c r="K10" s="93"/>
      <c r="L10" s="89">
        <f t="shared" si="1"/>
        <v>1</v>
      </c>
      <c r="M10" s="89">
        <f t="shared" si="2"/>
        <v>2</v>
      </c>
      <c r="N10" s="89">
        <f t="shared" si="3"/>
        <v>5</v>
      </c>
      <c r="O10" s="97">
        <f t="shared" si="4"/>
        <v>55</v>
      </c>
      <c r="Q10">
        <f t="shared" si="5"/>
        <v>1</v>
      </c>
      <c r="R10">
        <f t="shared" si="6"/>
        <v>2</v>
      </c>
      <c r="S10">
        <f t="shared" si="7"/>
        <v>5</v>
      </c>
      <c r="T10">
        <f t="shared" si="8"/>
        <v>55</v>
      </c>
    </row>
    <row r="11" spans="1:20" ht="12.75" customHeight="1">
      <c r="A11" s="67">
        <f t="shared" si="0"/>
        <v>67</v>
      </c>
      <c r="B11" s="58" t="s">
        <v>85</v>
      </c>
      <c r="C11" s="58" t="s">
        <v>100</v>
      </c>
      <c r="D11" s="54">
        <v>17</v>
      </c>
      <c r="E11" s="53">
        <v>16</v>
      </c>
      <c r="F11" s="55"/>
      <c r="G11" s="53">
        <v>11</v>
      </c>
      <c r="H11" s="56">
        <v>9</v>
      </c>
      <c r="I11" s="56">
        <v>5</v>
      </c>
      <c r="J11" s="56">
        <v>1</v>
      </c>
      <c r="K11" s="57"/>
      <c r="L11" s="53">
        <f t="shared" si="1"/>
        <v>1</v>
      </c>
      <c r="M11" s="53">
        <f t="shared" si="2"/>
        <v>5</v>
      </c>
      <c r="N11" s="53">
        <f t="shared" si="3"/>
        <v>9</v>
      </c>
      <c r="O11" s="59">
        <f t="shared" si="4"/>
        <v>48</v>
      </c>
      <c r="Q11">
        <f t="shared" si="5"/>
        <v>1</v>
      </c>
      <c r="R11">
        <f t="shared" si="6"/>
        <v>5</v>
      </c>
      <c r="S11">
        <f t="shared" si="7"/>
        <v>9</v>
      </c>
      <c r="T11">
        <f t="shared" si="8"/>
        <v>48</v>
      </c>
    </row>
    <row r="12" spans="1:20" ht="12.75" customHeight="1">
      <c r="A12" s="27">
        <f t="shared" si="0"/>
        <v>67</v>
      </c>
      <c r="B12" s="16" t="s">
        <v>73</v>
      </c>
      <c r="C12" s="16" t="s">
        <v>9</v>
      </c>
      <c r="D12" s="8">
        <v>11</v>
      </c>
      <c r="E12" s="6"/>
      <c r="F12" s="9">
        <v>3</v>
      </c>
      <c r="G12" s="6">
        <v>12</v>
      </c>
      <c r="H12" s="10">
        <v>4</v>
      </c>
      <c r="I12" s="10"/>
      <c r="J12" s="10">
        <v>8</v>
      </c>
      <c r="K12" s="11"/>
      <c r="L12" s="6">
        <f t="shared" si="1"/>
        <v>3</v>
      </c>
      <c r="M12" s="6">
        <f t="shared" si="2"/>
        <v>4</v>
      </c>
      <c r="N12" s="6">
        <f t="shared" si="3"/>
        <v>8</v>
      </c>
      <c r="O12" s="7">
        <f t="shared" si="4"/>
        <v>48</v>
      </c>
      <c r="Q12">
        <f t="shared" si="5"/>
        <v>3</v>
      </c>
      <c r="R12">
        <f t="shared" si="6"/>
        <v>4</v>
      </c>
      <c r="S12">
        <f t="shared" si="7"/>
        <v>8</v>
      </c>
      <c r="T12">
        <f t="shared" si="8"/>
        <v>48</v>
      </c>
    </row>
    <row r="13" spans="1:20" ht="12.75" customHeight="1">
      <c r="A13" s="27">
        <f t="shared" si="0"/>
        <v>64</v>
      </c>
      <c r="B13" s="16" t="s">
        <v>112</v>
      </c>
      <c r="C13" s="16" t="s">
        <v>113</v>
      </c>
      <c r="D13" s="8">
        <v>9</v>
      </c>
      <c r="E13" s="6">
        <v>11</v>
      </c>
      <c r="F13" s="9">
        <v>8</v>
      </c>
      <c r="G13" s="6">
        <v>12</v>
      </c>
      <c r="H13" s="10">
        <v>12</v>
      </c>
      <c r="I13" s="10"/>
      <c r="J13" s="10">
        <v>10</v>
      </c>
      <c r="K13" s="11"/>
      <c r="L13" s="6">
        <f t="shared" si="1"/>
        <v>8</v>
      </c>
      <c r="M13" s="6">
        <f t="shared" si="2"/>
        <v>9</v>
      </c>
      <c r="N13" s="6">
        <f t="shared" si="3"/>
        <v>10</v>
      </c>
      <c r="O13" s="7">
        <f t="shared" si="4"/>
        <v>36</v>
      </c>
      <c r="Q13">
        <f t="shared" si="5"/>
        <v>8</v>
      </c>
      <c r="R13">
        <f t="shared" si="6"/>
        <v>9</v>
      </c>
      <c r="S13">
        <f t="shared" si="7"/>
        <v>10</v>
      </c>
      <c r="T13">
        <f t="shared" si="8"/>
        <v>36</v>
      </c>
    </row>
    <row r="14" spans="1:20" ht="12.75" customHeight="1">
      <c r="A14" s="27">
        <f t="shared" si="0"/>
        <v>60</v>
      </c>
      <c r="B14" s="16" t="s">
        <v>80</v>
      </c>
      <c r="C14" s="16" t="s">
        <v>90</v>
      </c>
      <c r="D14" s="8">
        <v>14</v>
      </c>
      <c r="E14" s="6"/>
      <c r="F14" s="9">
        <v>7</v>
      </c>
      <c r="G14" s="6"/>
      <c r="H14" s="10">
        <v>8</v>
      </c>
      <c r="I14" s="10">
        <v>2</v>
      </c>
      <c r="J14" s="10">
        <v>14</v>
      </c>
      <c r="K14" s="11"/>
      <c r="L14" s="6">
        <f t="shared" si="1"/>
        <v>2</v>
      </c>
      <c r="M14" s="6">
        <f t="shared" si="2"/>
        <v>7</v>
      </c>
      <c r="N14" s="6">
        <f t="shared" si="3"/>
        <v>8</v>
      </c>
      <c r="O14" s="7">
        <f t="shared" si="4"/>
        <v>46</v>
      </c>
      <c r="Q14">
        <f t="shared" si="5"/>
        <v>2</v>
      </c>
      <c r="R14">
        <f t="shared" si="6"/>
        <v>7</v>
      </c>
      <c r="S14">
        <f t="shared" si="7"/>
        <v>8</v>
      </c>
      <c r="T14">
        <f t="shared" si="8"/>
        <v>46</v>
      </c>
    </row>
    <row r="15" spans="1:20" ht="12.75" customHeight="1">
      <c r="A15" s="27">
        <f t="shared" si="0"/>
        <v>45</v>
      </c>
      <c r="B15" s="16" t="s">
        <v>146</v>
      </c>
      <c r="C15" s="16" t="s">
        <v>147</v>
      </c>
      <c r="D15" s="8">
        <v>7</v>
      </c>
      <c r="E15" s="6"/>
      <c r="F15" s="9">
        <v>5</v>
      </c>
      <c r="G15" s="6"/>
      <c r="H15" s="10"/>
      <c r="I15" s="10"/>
      <c r="J15" s="10">
        <v>6</v>
      </c>
      <c r="K15" s="11"/>
      <c r="L15" s="6">
        <f t="shared" si="1"/>
        <v>5</v>
      </c>
      <c r="M15" s="6">
        <f t="shared" si="2"/>
        <v>6</v>
      </c>
      <c r="N15" s="6">
        <f t="shared" si="3"/>
        <v>7</v>
      </c>
      <c r="O15" s="7">
        <f>IF(T15&lt;1," ",T15)</f>
        <v>45</v>
      </c>
      <c r="Q15">
        <f>IF(COUNT(D15:K15)&gt;0,SMALL(D15:K15,1),21)</f>
        <v>5</v>
      </c>
      <c r="R15">
        <f>IF(COUNT(D15:K15)&gt;1,SMALL(D15:K15,2),21)</f>
        <v>6</v>
      </c>
      <c r="S15">
        <f>IF(COUNT(D15:K15)&gt;2,SMALL(D15:K15,3),21)</f>
        <v>7</v>
      </c>
      <c r="T15">
        <f>21*3-Q15-R15-S15-((3-COUNT(Q15:S15))*21)</f>
        <v>45</v>
      </c>
    </row>
    <row r="16" spans="1:20" ht="12.75" customHeight="1">
      <c r="A16" s="27">
        <f t="shared" si="0"/>
        <v>37</v>
      </c>
      <c r="B16" s="16" t="s">
        <v>123</v>
      </c>
      <c r="C16" s="16" t="s">
        <v>113</v>
      </c>
      <c r="D16" s="8">
        <v>20</v>
      </c>
      <c r="E16" s="6"/>
      <c r="F16" s="9"/>
      <c r="G16" s="6">
        <v>7</v>
      </c>
      <c r="H16" s="10">
        <v>7</v>
      </c>
      <c r="I16" s="10"/>
      <c r="J16" s="10">
        <v>13</v>
      </c>
      <c r="K16" s="11"/>
      <c r="L16" s="6">
        <f t="shared" si="1"/>
        <v>7</v>
      </c>
      <c r="M16" s="6">
        <f t="shared" si="2"/>
        <v>7</v>
      </c>
      <c r="N16" s="6">
        <f t="shared" si="3"/>
        <v>13</v>
      </c>
      <c r="O16" s="7">
        <f t="shared" si="4"/>
        <v>36</v>
      </c>
      <c r="Q16">
        <f t="shared" si="5"/>
        <v>7</v>
      </c>
      <c r="R16">
        <f t="shared" si="6"/>
        <v>7</v>
      </c>
      <c r="S16">
        <f t="shared" si="7"/>
        <v>13</v>
      </c>
      <c r="T16">
        <f t="shared" si="8"/>
        <v>36</v>
      </c>
    </row>
    <row r="17" spans="1:20" ht="12.75" customHeight="1">
      <c r="A17" s="27">
        <f t="shared" si="0"/>
        <v>32</v>
      </c>
      <c r="B17" s="16" t="s">
        <v>174</v>
      </c>
      <c r="C17" s="16" t="s">
        <v>100</v>
      </c>
      <c r="D17" s="8">
        <v>5</v>
      </c>
      <c r="E17" s="6">
        <v>14</v>
      </c>
      <c r="F17" s="9"/>
      <c r="G17" s="6">
        <v>12</v>
      </c>
      <c r="H17" s="10"/>
      <c r="I17" s="10"/>
      <c r="J17" s="10"/>
      <c r="K17" s="11"/>
      <c r="L17" s="6">
        <f t="shared" si="1"/>
        <v>5</v>
      </c>
      <c r="M17" s="6">
        <f t="shared" si="2"/>
        <v>12</v>
      </c>
      <c r="N17" s="6">
        <f t="shared" si="3"/>
        <v>14</v>
      </c>
      <c r="O17" s="7">
        <f>IF(T17&lt;1," ",T17)</f>
        <v>32</v>
      </c>
      <c r="Q17">
        <f>IF(COUNT(D17:K17)&gt;0,SMALL(D17:K17,1),21)</f>
        <v>5</v>
      </c>
      <c r="R17">
        <f>IF(COUNT(D17:K17)&gt;1,SMALL(D17:K17,2),21)</f>
        <v>12</v>
      </c>
      <c r="S17">
        <f>IF(COUNT(D17:K17)&gt;2,SMALL(D17:K17,3),21)</f>
        <v>14</v>
      </c>
      <c r="T17">
        <f>21*3-Q17-R17-S17-((3-COUNT(Q17:S17))*21)</f>
        <v>32</v>
      </c>
    </row>
    <row r="18" spans="1:20" ht="12.75" customHeight="1">
      <c r="A18" s="27">
        <f t="shared" si="0"/>
        <v>29</v>
      </c>
      <c r="B18" s="16" t="s">
        <v>107</v>
      </c>
      <c r="C18" s="16" t="s">
        <v>9</v>
      </c>
      <c r="D18" s="8"/>
      <c r="E18" s="6">
        <v>18</v>
      </c>
      <c r="F18" s="9"/>
      <c r="G18" s="6"/>
      <c r="H18" s="10">
        <v>14</v>
      </c>
      <c r="I18" s="10"/>
      <c r="J18" s="10">
        <v>2</v>
      </c>
      <c r="K18" s="11"/>
      <c r="L18" s="6">
        <f t="shared" si="1"/>
        <v>2</v>
      </c>
      <c r="M18" s="6">
        <f t="shared" si="2"/>
        <v>14</v>
      </c>
      <c r="N18" s="6">
        <f t="shared" si="3"/>
        <v>18</v>
      </c>
      <c r="O18" s="7">
        <f t="shared" si="4"/>
        <v>29</v>
      </c>
      <c r="Q18">
        <f t="shared" si="5"/>
        <v>2</v>
      </c>
      <c r="R18">
        <f t="shared" si="6"/>
        <v>14</v>
      </c>
      <c r="S18">
        <f t="shared" si="7"/>
        <v>18</v>
      </c>
      <c r="T18">
        <f t="shared" si="8"/>
        <v>29</v>
      </c>
    </row>
    <row r="19" spans="1:20" ht="12.75" customHeight="1">
      <c r="A19" s="27">
        <f t="shared" si="0"/>
        <v>28</v>
      </c>
      <c r="B19" s="16" t="s">
        <v>12</v>
      </c>
      <c r="C19" s="16" t="s">
        <v>100</v>
      </c>
      <c r="D19" s="8"/>
      <c r="E19" s="6"/>
      <c r="F19" s="9"/>
      <c r="G19" s="6">
        <v>17</v>
      </c>
      <c r="H19" s="10"/>
      <c r="I19" s="10">
        <v>3</v>
      </c>
      <c r="J19" s="10">
        <v>15</v>
      </c>
      <c r="K19" s="11"/>
      <c r="L19" s="6">
        <f t="shared" si="1"/>
        <v>3</v>
      </c>
      <c r="M19" s="6">
        <f t="shared" si="2"/>
        <v>15</v>
      </c>
      <c r="N19" s="6">
        <f t="shared" si="3"/>
        <v>17</v>
      </c>
      <c r="O19" s="7">
        <f t="shared" si="4"/>
        <v>28</v>
      </c>
      <c r="Q19">
        <f t="shared" si="5"/>
        <v>3</v>
      </c>
      <c r="R19">
        <f t="shared" si="6"/>
        <v>15</v>
      </c>
      <c r="S19">
        <f t="shared" si="7"/>
        <v>17</v>
      </c>
      <c r="T19">
        <f t="shared" si="8"/>
        <v>28</v>
      </c>
    </row>
    <row r="20" spans="1:20" ht="12.75" customHeight="1">
      <c r="A20" s="27">
        <f t="shared" si="0"/>
        <v>27</v>
      </c>
      <c r="B20" s="16" t="s">
        <v>145</v>
      </c>
      <c r="C20" s="16" t="s">
        <v>22</v>
      </c>
      <c r="D20" s="8">
        <v>5</v>
      </c>
      <c r="E20" s="6"/>
      <c r="F20" s="9"/>
      <c r="G20" s="6">
        <v>19</v>
      </c>
      <c r="H20" s="10"/>
      <c r="I20" s="10">
        <v>12</v>
      </c>
      <c r="J20" s="10"/>
      <c r="K20" s="11"/>
      <c r="L20" s="6">
        <f t="shared" si="1"/>
        <v>5</v>
      </c>
      <c r="M20" s="6">
        <f t="shared" si="2"/>
        <v>12</v>
      </c>
      <c r="N20" s="6">
        <f t="shared" si="3"/>
        <v>19</v>
      </c>
      <c r="O20" s="7">
        <f>IF(T20&lt;1," ",T20)</f>
        <v>27</v>
      </c>
      <c r="Q20">
        <f>IF(COUNT(D20:K20)&gt;0,SMALL(D20:K20,1),21)</f>
        <v>5</v>
      </c>
      <c r="R20">
        <f>IF(COUNT(D20:K20)&gt;1,SMALL(D20:K20,2),21)</f>
        <v>12</v>
      </c>
      <c r="S20">
        <f>IF(COUNT(D20:K20)&gt;2,SMALL(D20:K20,3),21)</f>
        <v>19</v>
      </c>
      <c r="T20">
        <f>21*3-Q20-R20-S20-((3-COUNT(Q20:S20))*21)</f>
        <v>27</v>
      </c>
    </row>
    <row r="21" spans="1:20" ht="12.75" customHeight="1">
      <c r="A21" s="27">
        <f t="shared" si="0"/>
        <v>27</v>
      </c>
      <c r="B21" s="16" t="s">
        <v>27</v>
      </c>
      <c r="C21" s="16" t="s">
        <v>14</v>
      </c>
      <c r="D21" s="8"/>
      <c r="E21" s="6">
        <v>8</v>
      </c>
      <c r="F21" s="9">
        <v>15</v>
      </c>
      <c r="G21" s="6"/>
      <c r="H21" s="10">
        <v>13</v>
      </c>
      <c r="I21" s="10"/>
      <c r="J21" s="10"/>
      <c r="K21" s="11"/>
      <c r="L21" s="6">
        <f t="shared" si="1"/>
        <v>8</v>
      </c>
      <c r="M21" s="6">
        <f t="shared" si="2"/>
        <v>13</v>
      </c>
      <c r="N21" s="6">
        <f t="shared" si="3"/>
        <v>15</v>
      </c>
      <c r="O21" s="7">
        <f t="shared" si="4"/>
        <v>27</v>
      </c>
      <c r="Q21">
        <f t="shared" si="5"/>
        <v>8</v>
      </c>
      <c r="R21">
        <f t="shared" si="6"/>
        <v>13</v>
      </c>
      <c r="S21">
        <f t="shared" si="7"/>
        <v>15</v>
      </c>
      <c r="T21">
        <f t="shared" si="8"/>
        <v>27</v>
      </c>
    </row>
    <row r="22" spans="1:20" ht="12.75" customHeight="1">
      <c r="A22" s="27">
        <f t="shared" si="0"/>
        <v>25</v>
      </c>
      <c r="B22" s="16" t="s">
        <v>162</v>
      </c>
      <c r="C22" s="16" t="s">
        <v>9</v>
      </c>
      <c r="D22" s="8"/>
      <c r="E22" s="6">
        <v>12</v>
      </c>
      <c r="F22" s="9"/>
      <c r="G22" s="6">
        <v>20</v>
      </c>
      <c r="H22" s="10"/>
      <c r="I22" s="10">
        <v>16</v>
      </c>
      <c r="J22" s="10">
        <v>11</v>
      </c>
      <c r="K22" s="11"/>
      <c r="L22" s="6">
        <f t="shared" si="1"/>
        <v>11</v>
      </c>
      <c r="M22" s="6">
        <f t="shared" si="2"/>
        <v>12</v>
      </c>
      <c r="N22" s="6">
        <f t="shared" si="3"/>
        <v>16</v>
      </c>
      <c r="O22" s="7">
        <f t="shared" si="4"/>
        <v>24</v>
      </c>
      <c r="Q22">
        <f t="shared" si="5"/>
        <v>11</v>
      </c>
      <c r="R22">
        <f t="shared" si="6"/>
        <v>12</v>
      </c>
      <c r="S22">
        <f t="shared" si="7"/>
        <v>16</v>
      </c>
      <c r="T22">
        <f t="shared" si="8"/>
        <v>24</v>
      </c>
    </row>
    <row r="23" spans="1:20" ht="12.75" customHeight="1">
      <c r="A23" s="27">
        <f t="shared" si="0"/>
        <v>23</v>
      </c>
      <c r="B23" s="16" t="s">
        <v>103</v>
      </c>
      <c r="C23" s="16" t="s">
        <v>9</v>
      </c>
      <c r="D23" s="8">
        <v>13</v>
      </c>
      <c r="E23" s="6">
        <v>6</v>
      </c>
      <c r="F23" s="9"/>
      <c r="G23" s="6"/>
      <c r="H23" s="10"/>
      <c r="I23" s="10"/>
      <c r="J23" s="10"/>
      <c r="K23" s="11"/>
      <c r="L23" s="6">
        <f t="shared" si="1"/>
        <v>6</v>
      </c>
      <c r="M23" s="6">
        <f t="shared" si="2"/>
        <v>13</v>
      </c>
      <c r="N23" s="6" t="str">
        <f t="shared" si="3"/>
        <v> </v>
      </c>
      <c r="O23" s="7">
        <f t="shared" si="4"/>
        <v>23</v>
      </c>
      <c r="Q23">
        <f t="shared" si="5"/>
        <v>6</v>
      </c>
      <c r="R23">
        <f t="shared" si="6"/>
        <v>13</v>
      </c>
      <c r="S23">
        <f t="shared" si="7"/>
        <v>21</v>
      </c>
      <c r="T23">
        <f t="shared" si="8"/>
        <v>23</v>
      </c>
    </row>
    <row r="24" spans="1:20" ht="12.75" customHeight="1">
      <c r="A24" s="27">
        <f t="shared" si="0"/>
        <v>22</v>
      </c>
      <c r="B24" s="16" t="s">
        <v>78</v>
      </c>
      <c r="C24" s="16" t="s">
        <v>100</v>
      </c>
      <c r="D24" s="8"/>
      <c r="E24" s="6"/>
      <c r="F24" s="9"/>
      <c r="G24" s="6">
        <v>4</v>
      </c>
      <c r="H24" s="10"/>
      <c r="I24" s="10">
        <v>18</v>
      </c>
      <c r="J24" s="10">
        <v>19</v>
      </c>
      <c r="K24" s="11"/>
      <c r="L24" s="6">
        <f t="shared" si="1"/>
        <v>4</v>
      </c>
      <c r="M24" s="6">
        <f t="shared" si="2"/>
        <v>18</v>
      </c>
      <c r="N24" s="6">
        <f t="shared" si="3"/>
        <v>19</v>
      </c>
      <c r="O24" s="7">
        <f t="shared" si="4"/>
        <v>22</v>
      </c>
      <c r="Q24">
        <f t="shared" si="5"/>
        <v>4</v>
      </c>
      <c r="R24">
        <f t="shared" si="6"/>
        <v>18</v>
      </c>
      <c r="S24">
        <f t="shared" si="7"/>
        <v>19</v>
      </c>
      <c r="T24">
        <f t="shared" si="8"/>
        <v>22</v>
      </c>
    </row>
    <row r="25" spans="1:20" ht="12.75" customHeight="1">
      <c r="A25" s="27">
        <f t="shared" si="0"/>
        <v>21</v>
      </c>
      <c r="B25" s="16" t="s">
        <v>133</v>
      </c>
      <c r="C25" s="16" t="s">
        <v>134</v>
      </c>
      <c r="D25" s="8">
        <v>16</v>
      </c>
      <c r="E25" s="6"/>
      <c r="F25" s="9"/>
      <c r="G25" s="6"/>
      <c r="H25" s="10">
        <v>5</v>
      </c>
      <c r="I25" s="10"/>
      <c r="J25" s="10"/>
      <c r="K25" s="11"/>
      <c r="L25" s="6">
        <f t="shared" si="1"/>
        <v>5</v>
      </c>
      <c r="M25" s="6">
        <f t="shared" si="2"/>
        <v>16</v>
      </c>
      <c r="N25" s="6" t="str">
        <f t="shared" si="3"/>
        <v> </v>
      </c>
      <c r="O25" s="7">
        <f t="shared" si="4"/>
        <v>21</v>
      </c>
      <c r="Q25">
        <f t="shared" si="5"/>
        <v>5</v>
      </c>
      <c r="R25">
        <f t="shared" si="6"/>
        <v>16</v>
      </c>
      <c r="S25">
        <f t="shared" si="7"/>
        <v>21</v>
      </c>
      <c r="T25">
        <f t="shared" si="8"/>
        <v>21</v>
      </c>
    </row>
    <row r="26" spans="1:20" ht="12.75" customHeight="1">
      <c r="A26" s="67">
        <f t="shared" si="0"/>
        <v>21</v>
      </c>
      <c r="B26" s="58" t="s">
        <v>6</v>
      </c>
      <c r="C26" s="58" t="s">
        <v>7</v>
      </c>
      <c r="D26" s="54">
        <v>18</v>
      </c>
      <c r="E26" s="53"/>
      <c r="F26" s="55"/>
      <c r="G26" s="53">
        <v>15</v>
      </c>
      <c r="H26" s="56">
        <v>15</v>
      </c>
      <c r="I26" s="56">
        <v>19</v>
      </c>
      <c r="J26" s="56">
        <v>17</v>
      </c>
      <c r="K26" s="57"/>
      <c r="L26" s="53">
        <f t="shared" si="1"/>
        <v>15</v>
      </c>
      <c r="M26" s="53">
        <f t="shared" si="2"/>
        <v>15</v>
      </c>
      <c r="N26" s="53">
        <f t="shared" si="3"/>
        <v>17</v>
      </c>
      <c r="O26" s="59">
        <f t="shared" si="4"/>
        <v>16</v>
      </c>
      <c r="Q26">
        <f t="shared" si="5"/>
        <v>15</v>
      </c>
      <c r="R26">
        <f t="shared" si="6"/>
        <v>15</v>
      </c>
      <c r="S26">
        <f t="shared" si="7"/>
        <v>17</v>
      </c>
      <c r="T26">
        <f t="shared" si="8"/>
        <v>16</v>
      </c>
    </row>
    <row r="27" spans="1:20" ht="12.75" customHeight="1">
      <c r="A27" s="27">
        <f t="shared" si="0"/>
        <v>20</v>
      </c>
      <c r="B27" s="16" t="s">
        <v>205</v>
      </c>
      <c r="C27" s="16" t="s">
        <v>206</v>
      </c>
      <c r="D27" s="8"/>
      <c r="E27" s="6"/>
      <c r="F27" s="9"/>
      <c r="G27" s="6"/>
      <c r="H27" s="10"/>
      <c r="I27" s="10">
        <v>1</v>
      </c>
      <c r="J27" s="10"/>
      <c r="K27" s="11"/>
      <c r="L27" s="6">
        <f t="shared" si="1"/>
        <v>1</v>
      </c>
      <c r="M27" s="6" t="str">
        <f t="shared" si="2"/>
        <v> </v>
      </c>
      <c r="N27" s="6" t="str">
        <f t="shared" si="3"/>
        <v> </v>
      </c>
      <c r="O27" s="7">
        <f t="shared" si="4"/>
        <v>20</v>
      </c>
      <c r="Q27">
        <f t="shared" si="5"/>
        <v>1</v>
      </c>
      <c r="R27">
        <f t="shared" si="6"/>
        <v>21</v>
      </c>
      <c r="S27">
        <f t="shared" si="7"/>
        <v>21</v>
      </c>
      <c r="T27">
        <f t="shared" si="8"/>
        <v>20</v>
      </c>
    </row>
    <row r="28" spans="1:20" ht="12.75" customHeight="1">
      <c r="A28" s="27">
        <f t="shared" si="0"/>
        <v>19</v>
      </c>
      <c r="B28" s="16" t="s">
        <v>102</v>
      </c>
      <c r="C28" s="16" t="s">
        <v>35</v>
      </c>
      <c r="D28" s="8"/>
      <c r="E28" s="6"/>
      <c r="F28" s="9"/>
      <c r="G28" s="6"/>
      <c r="H28" s="10">
        <v>2</v>
      </c>
      <c r="I28" s="10"/>
      <c r="J28" s="10"/>
      <c r="K28" s="11"/>
      <c r="L28" s="6">
        <f t="shared" si="1"/>
        <v>2</v>
      </c>
      <c r="M28" s="6" t="str">
        <f t="shared" si="2"/>
        <v> </v>
      </c>
      <c r="N28" s="6" t="str">
        <f t="shared" si="3"/>
        <v> </v>
      </c>
      <c r="O28" s="7">
        <f>IF(T28&lt;1," ",T28)</f>
        <v>19</v>
      </c>
      <c r="Q28">
        <f>IF(COUNT(D28:K28)&gt;0,SMALL(D28:K28,1),21)</f>
        <v>2</v>
      </c>
      <c r="R28">
        <f>IF(COUNT(D28:K28)&gt;1,SMALL(D28:K28,2),21)</f>
        <v>21</v>
      </c>
      <c r="S28">
        <f>IF(COUNT(D28:K28)&gt;2,SMALL(D28:K28,3),21)</f>
        <v>21</v>
      </c>
      <c r="T28">
        <f>21*3-Q28-R28-S28-((3-COUNT(Q28:S28))*21)</f>
        <v>19</v>
      </c>
    </row>
    <row r="29" spans="1:20" ht="12.75" customHeight="1">
      <c r="A29" s="27">
        <f t="shared" si="0"/>
        <v>18</v>
      </c>
      <c r="B29" s="16" t="s">
        <v>135</v>
      </c>
      <c r="C29" s="16" t="s">
        <v>136</v>
      </c>
      <c r="D29" s="8"/>
      <c r="E29" s="6"/>
      <c r="F29" s="9"/>
      <c r="G29" s="6"/>
      <c r="H29" s="10">
        <v>3</v>
      </c>
      <c r="I29" s="10"/>
      <c r="J29" s="10"/>
      <c r="K29" s="11"/>
      <c r="L29" s="6">
        <f t="shared" si="1"/>
        <v>3</v>
      </c>
      <c r="M29" s="6" t="str">
        <f t="shared" si="2"/>
        <v> </v>
      </c>
      <c r="N29" s="6" t="str">
        <f t="shared" si="3"/>
        <v> </v>
      </c>
      <c r="O29" s="7">
        <f>IF(T29&lt;1," ",T29)</f>
        <v>18</v>
      </c>
      <c r="Q29">
        <f>IF(COUNT(D29:K29)&gt;0,SMALL(D29:K29,1),21)</f>
        <v>3</v>
      </c>
      <c r="R29">
        <f>IF(COUNT(D29:K29)&gt;1,SMALL(D29:K29,2),21)</f>
        <v>21</v>
      </c>
      <c r="S29">
        <f>IF(COUNT(D29:K29)&gt;2,SMALL(D29:K29,3),21)</f>
        <v>21</v>
      </c>
      <c r="T29">
        <f>21*3-Q29-R29-S29-((3-COUNT(Q29:S29))*21)</f>
        <v>18</v>
      </c>
    </row>
    <row r="30" spans="1:20" ht="12.75" customHeight="1">
      <c r="A30" s="27">
        <f t="shared" si="0"/>
        <v>18</v>
      </c>
      <c r="B30" s="16" t="s">
        <v>88</v>
      </c>
      <c r="C30" s="16" t="s">
        <v>9</v>
      </c>
      <c r="D30" s="8"/>
      <c r="E30" s="6">
        <v>3</v>
      </c>
      <c r="F30" s="9"/>
      <c r="G30" s="6"/>
      <c r="H30" s="10"/>
      <c r="I30" s="10"/>
      <c r="J30" s="10"/>
      <c r="K30" s="11"/>
      <c r="L30" s="6">
        <f t="shared" si="1"/>
        <v>3</v>
      </c>
      <c r="M30" s="6" t="str">
        <f t="shared" si="2"/>
        <v> </v>
      </c>
      <c r="N30" s="6" t="str">
        <f t="shared" si="3"/>
        <v> </v>
      </c>
      <c r="O30" s="7">
        <f t="shared" si="4"/>
        <v>18</v>
      </c>
      <c r="Q30">
        <f t="shared" si="5"/>
        <v>3</v>
      </c>
      <c r="R30">
        <f t="shared" si="6"/>
        <v>21</v>
      </c>
      <c r="S30">
        <f t="shared" si="7"/>
        <v>21</v>
      </c>
      <c r="T30">
        <f t="shared" si="8"/>
        <v>18</v>
      </c>
    </row>
    <row r="31" spans="1:20" ht="12.75" customHeight="1">
      <c r="A31" s="27">
        <f t="shared" si="0"/>
        <v>17</v>
      </c>
      <c r="B31" s="16" t="s">
        <v>127</v>
      </c>
      <c r="C31" s="16" t="s">
        <v>32</v>
      </c>
      <c r="D31" s="8"/>
      <c r="E31" s="6"/>
      <c r="F31" s="9"/>
      <c r="G31" s="6"/>
      <c r="H31" s="10"/>
      <c r="I31" s="10"/>
      <c r="J31" s="10">
        <v>4</v>
      </c>
      <c r="K31" s="11"/>
      <c r="L31" s="6">
        <f t="shared" si="1"/>
        <v>4</v>
      </c>
      <c r="M31" s="6" t="str">
        <f t="shared" si="2"/>
        <v> </v>
      </c>
      <c r="N31" s="6" t="str">
        <f t="shared" si="3"/>
        <v> </v>
      </c>
      <c r="O31" s="7">
        <f>IF(T31&lt;1," ",T31)</f>
        <v>17</v>
      </c>
      <c r="Q31">
        <f>IF(COUNT(D31:K31)&gt;0,SMALL(D31:K31,1),21)</f>
        <v>4</v>
      </c>
      <c r="R31">
        <f>IF(COUNT(D31:K31)&gt;1,SMALL(D31:K31,2),21)</f>
        <v>21</v>
      </c>
      <c r="S31">
        <f>IF(COUNT(D31:K31)&gt;2,SMALL(D31:K31,3),21)</f>
        <v>21</v>
      </c>
      <c r="T31">
        <f>21*3-Q31-R31-S31-((3-COUNT(Q31:S31))*21)</f>
        <v>17</v>
      </c>
    </row>
    <row r="32" spans="1:20" ht="12.75" customHeight="1">
      <c r="A32" s="27">
        <f t="shared" si="0"/>
        <v>17</v>
      </c>
      <c r="B32" s="16" t="s">
        <v>121</v>
      </c>
      <c r="C32" s="16" t="s">
        <v>100</v>
      </c>
      <c r="D32" s="8"/>
      <c r="E32" s="6"/>
      <c r="F32" s="9">
        <v>4</v>
      </c>
      <c r="G32" s="6"/>
      <c r="H32" s="10"/>
      <c r="I32" s="10"/>
      <c r="J32" s="10"/>
      <c r="K32" s="11"/>
      <c r="L32" s="6">
        <f t="shared" si="1"/>
        <v>4</v>
      </c>
      <c r="M32" s="6" t="str">
        <f t="shared" si="2"/>
        <v> </v>
      </c>
      <c r="N32" s="6" t="str">
        <f t="shared" si="3"/>
        <v> </v>
      </c>
      <c r="O32" s="7">
        <f t="shared" si="4"/>
        <v>17</v>
      </c>
      <c r="Q32">
        <f t="shared" si="5"/>
        <v>4</v>
      </c>
      <c r="R32">
        <f t="shared" si="6"/>
        <v>21</v>
      </c>
      <c r="S32">
        <f t="shared" si="7"/>
        <v>21</v>
      </c>
      <c r="T32">
        <f t="shared" si="8"/>
        <v>17</v>
      </c>
    </row>
    <row r="33" spans="1:20" ht="12.75" customHeight="1">
      <c r="A33" s="27">
        <f t="shared" si="0"/>
        <v>16</v>
      </c>
      <c r="B33" s="16" t="s">
        <v>96</v>
      </c>
      <c r="C33" s="16" t="s">
        <v>108</v>
      </c>
      <c r="D33" s="8">
        <v>8</v>
      </c>
      <c r="E33" s="6"/>
      <c r="F33" s="9">
        <v>18</v>
      </c>
      <c r="G33" s="6"/>
      <c r="H33" s="10"/>
      <c r="I33" s="10"/>
      <c r="J33" s="10"/>
      <c r="K33" s="11"/>
      <c r="L33" s="6">
        <f t="shared" si="1"/>
        <v>8</v>
      </c>
      <c r="M33" s="6">
        <f t="shared" si="2"/>
        <v>18</v>
      </c>
      <c r="N33" s="6" t="str">
        <f t="shared" si="3"/>
        <v> </v>
      </c>
      <c r="O33" s="7">
        <f>IF(T33&lt;1," ",T33)</f>
        <v>16</v>
      </c>
      <c r="Q33">
        <f>IF(COUNT(D33:K33)&gt;0,SMALL(D33:K33,1),21)</f>
        <v>8</v>
      </c>
      <c r="R33">
        <f>IF(COUNT(D33:K33)&gt;1,SMALL(D33:K33,2),21)</f>
        <v>18</v>
      </c>
      <c r="S33">
        <f>IF(COUNT(D33:K33)&gt;2,SMALL(D33:K33,3),21)</f>
        <v>21</v>
      </c>
      <c r="T33">
        <f>21*3-Q33-R33-S33-((3-COUNT(Q33:S33))*21)</f>
        <v>16</v>
      </c>
    </row>
    <row r="34" spans="1:20" ht="12.75" customHeight="1">
      <c r="A34" s="27">
        <f t="shared" si="0"/>
        <v>16</v>
      </c>
      <c r="B34" s="16" t="s">
        <v>157</v>
      </c>
      <c r="C34" s="16" t="s">
        <v>7</v>
      </c>
      <c r="D34" s="8"/>
      <c r="E34" s="6">
        <v>5</v>
      </c>
      <c r="F34" s="9"/>
      <c r="G34" s="6"/>
      <c r="H34" s="10"/>
      <c r="I34" s="10"/>
      <c r="J34" s="10"/>
      <c r="K34" s="11"/>
      <c r="L34" s="6">
        <f t="shared" si="1"/>
        <v>5</v>
      </c>
      <c r="M34" s="6" t="str">
        <f t="shared" si="2"/>
        <v> </v>
      </c>
      <c r="N34" s="6" t="str">
        <f t="shared" si="3"/>
        <v> </v>
      </c>
      <c r="O34" s="7">
        <f t="shared" si="4"/>
        <v>16</v>
      </c>
      <c r="Q34">
        <f t="shared" si="5"/>
        <v>5</v>
      </c>
      <c r="R34">
        <f t="shared" si="6"/>
        <v>21</v>
      </c>
      <c r="S34">
        <f t="shared" si="7"/>
        <v>21</v>
      </c>
      <c r="T34">
        <f t="shared" si="8"/>
        <v>16</v>
      </c>
    </row>
    <row r="35" spans="1:20" ht="12.75" customHeight="1">
      <c r="A35" s="27">
        <f t="shared" si="0"/>
        <v>15</v>
      </c>
      <c r="B35" s="16" t="s">
        <v>49</v>
      </c>
      <c r="C35" s="16" t="s">
        <v>7</v>
      </c>
      <c r="D35" s="8"/>
      <c r="E35" s="6"/>
      <c r="F35" s="9"/>
      <c r="G35" s="6"/>
      <c r="H35" s="10"/>
      <c r="I35" s="10">
        <v>6</v>
      </c>
      <c r="J35" s="10"/>
      <c r="K35" s="11"/>
      <c r="L35" s="6">
        <f t="shared" si="1"/>
        <v>6</v>
      </c>
      <c r="M35" s="6" t="str">
        <f t="shared" si="2"/>
        <v> </v>
      </c>
      <c r="N35" s="6" t="str">
        <f t="shared" si="3"/>
        <v> </v>
      </c>
      <c r="O35" s="7">
        <f t="shared" si="4"/>
        <v>15</v>
      </c>
      <c r="Q35">
        <f t="shared" si="5"/>
        <v>6</v>
      </c>
      <c r="R35">
        <f t="shared" si="6"/>
        <v>21</v>
      </c>
      <c r="S35">
        <f t="shared" si="7"/>
        <v>21</v>
      </c>
      <c r="T35">
        <f t="shared" si="8"/>
        <v>15</v>
      </c>
    </row>
    <row r="36" spans="1:20" ht="12.75" customHeight="1">
      <c r="A36" s="27">
        <f t="shared" si="0"/>
        <v>15</v>
      </c>
      <c r="B36" s="16" t="s">
        <v>129</v>
      </c>
      <c r="C36" s="16" t="s">
        <v>7</v>
      </c>
      <c r="D36" s="8"/>
      <c r="E36" s="6"/>
      <c r="F36" s="9">
        <v>6</v>
      </c>
      <c r="G36" s="6"/>
      <c r="H36" s="10"/>
      <c r="I36" s="10"/>
      <c r="J36" s="10"/>
      <c r="K36" s="11"/>
      <c r="L36" s="6">
        <f t="shared" si="1"/>
        <v>6</v>
      </c>
      <c r="M36" s="6" t="str">
        <f t="shared" si="2"/>
        <v> </v>
      </c>
      <c r="N36" s="6" t="str">
        <f t="shared" si="3"/>
        <v> </v>
      </c>
      <c r="O36" s="7">
        <f t="shared" si="4"/>
        <v>15</v>
      </c>
      <c r="Q36">
        <f t="shared" si="5"/>
        <v>6</v>
      </c>
      <c r="R36">
        <f t="shared" si="6"/>
        <v>21</v>
      </c>
      <c r="S36">
        <f t="shared" si="7"/>
        <v>21</v>
      </c>
      <c r="T36">
        <f t="shared" si="8"/>
        <v>15</v>
      </c>
    </row>
    <row r="37" spans="1:20" ht="12.75" customHeight="1">
      <c r="A37" s="27">
        <f aca="true" t="shared" si="9" ref="A37:A61">21*8-D37-E37-F37-G37-H37-I37-J37-K37-((8-COUNT(D37:K37))*21)</f>
        <v>14</v>
      </c>
      <c r="B37" s="16" t="s">
        <v>212</v>
      </c>
      <c r="C37" s="16" t="s">
        <v>108</v>
      </c>
      <c r="D37" s="8"/>
      <c r="E37" s="6"/>
      <c r="F37" s="9"/>
      <c r="G37" s="6"/>
      <c r="H37" s="10"/>
      <c r="I37" s="10"/>
      <c r="J37" s="10">
        <v>7</v>
      </c>
      <c r="K37" s="11"/>
      <c r="L37" s="6">
        <f aca="true" t="shared" si="10" ref="L37:L53">IF(Q37&gt;20," ",Q37)</f>
        <v>7</v>
      </c>
      <c r="M37" s="6" t="str">
        <f aca="true" t="shared" si="11" ref="M37:M53">IF(R37&gt;20," ",R37)</f>
        <v> </v>
      </c>
      <c r="N37" s="6" t="str">
        <f aca="true" t="shared" si="12" ref="N37:N53">IF(S37&gt;20," ",S37)</f>
        <v> </v>
      </c>
      <c r="O37" s="7">
        <f t="shared" si="4"/>
        <v>14</v>
      </c>
      <c r="Q37">
        <f t="shared" si="5"/>
        <v>7</v>
      </c>
      <c r="R37">
        <f t="shared" si="6"/>
        <v>21</v>
      </c>
      <c r="S37">
        <f t="shared" si="7"/>
        <v>21</v>
      </c>
      <c r="T37">
        <f t="shared" si="8"/>
        <v>14</v>
      </c>
    </row>
    <row r="38" spans="1:20" ht="12.75" customHeight="1">
      <c r="A38" s="27">
        <f t="shared" si="9"/>
        <v>14</v>
      </c>
      <c r="B38" s="16" t="s">
        <v>39</v>
      </c>
      <c r="C38" s="16" t="s">
        <v>100</v>
      </c>
      <c r="D38" s="8">
        <v>10</v>
      </c>
      <c r="E38" s="6">
        <v>19</v>
      </c>
      <c r="F38" s="9"/>
      <c r="G38" s="6"/>
      <c r="H38" s="10"/>
      <c r="I38" s="10">
        <v>20</v>
      </c>
      <c r="J38" s="10"/>
      <c r="K38" s="11"/>
      <c r="L38" s="6">
        <f t="shared" si="10"/>
        <v>10</v>
      </c>
      <c r="M38" s="6">
        <f t="shared" si="11"/>
        <v>19</v>
      </c>
      <c r="N38" s="6">
        <f t="shared" si="12"/>
        <v>20</v>
      </c>
      <c r="O38" s="7">
        <f t="shared" si="4"/>
        <v>14</v>
      </c>
      <c r="Q38">
        <f t="shared" si="5"/>
        <v>10</v>
      </c>
      <c r="R38">
        <f t="shared" si="6"/>
        <v>19</v>
      </c>
      <c r="S38">
        <f t="shared" si="7"/>
        <v>20</v>
      </c>
      <c r="T38">
        <f t="shared" si="8"/>
        <v>14</v>
      </c>
    </row>
    <row r="39" spans="1:20" ht="12.75" customHeight="1">
      <c r="A39" s="27">
        <f t="shared" si="9"/>
        <v>14</v>
      </c>
      <c r="B39" s="16" t="s">
        <v>44</v>
      </c>
      <c r="C39" s="16" t="s">
        <v>9</v>
      </c>
      <c r="D39" s="8">
        <v>19</v>
      </c>
      <c r="E39" s="6"/>
      <c r="F39" s="9"/>
      <c r="G39" s="6">
        <v>9</v>
      </c>
      <c r="H39" s="10"/>
      <c r="I39" s="10"/>
      <c r="J39" s="10"/>
      <c r="K39" s="11"/>
      <c r="L39" s="6">
        <f t="shared" si="10"/>
        <v>9</v>
      </c>
      <c r="M39" s="6">
        <f t="shared" si="11"/>
        <v>19</v>
      </c>
      <c r="N39" s="6" t="str">
        <f t="shared" si="12"/>
        <v> </v>
      </c>
      <c r="O39" s="7">
        <f t="shared" si="4"/>
        <v>14</v>
      </c>
      <c r="Q39">
        <f t="shared" si="5"/>
        <v>9</v>
      </c>
      <c r="R39">
        <f t="shared" si="6"/>
        <v>19</v>
      </c>
      <c r="S39">
        <f t="shared" si="7"/>
        <v>21</v>
      </c>
      <c r="T39">
        <f t="shared" si="8"/>
        <v>14</v>
      </c>
    </row>
    <row r="40" spans="1:20" ht="12.75" customHeight="1">
      <c r="A40" s="27">
        <f t="shared" si="9"/>
        <v>14</v>
      </c>
      <c r="B40" s="16" t="s">
        <v>158</v>
      </c>
      <c r="C40" s="16" t="s">
        <v>159</v>
      </c>
      <c r="D40" s="8"/>
      <c r="E40" s="6">
        <v>7</v>
      </c>
      <c r="F40" s="9"/>
      <c r="G40" s="6"/>
      <c r="H40" s="10"/>
      <c r="I40" s="10"/>
      <c r="J40" s="10"/>
      <c r="K40" s="11"/>
      <c r="L40" s="6">
        <f t="shared" si="10"/>
        <v>7</v>
      </c>
      <c r="M40" s="6" t="str">
        <f t="shared" si="11"/>
        <v> </v>
      </c>
      <c r="N40" s="6" t="str">
        <f t="shared" si="12"/>
        <v> </v>
      </c>
      <c r="O40" s="7">
        <f t="shared" si="4"/>
        <v>14</v>
      </c>
      <c r="Q40">
        <f t="shared" si="5"/>
        <v>7</v>
      </c>
      <c r="R40">
        <f t="shared" si="6"/>
        <v>21</v>
      </c>
      <c r="S40">
        <f t="shared" si="7"/>
        <v>21</v>
      </c>
      <c r="T40">
        <f t="shared" si="8"/>
        <v>14</v>
      </c>
    </row>
    <row r="41" spans="1:20" ht="12.75" customHeight="1">
      <c r="A41" s="27">
        <f t="shared" si="9"/>
        <v>13</v>
      </c>
      <c r="B41" s="16" t="s">
        <v>126</v>
      </c>
      <c r="C41" s="16" t="s">
        <v>97</v>
      </c>
      <c r="D41" s="8"/>
      <c r="E41" s="6"/>
      <c r="F41" s="9"/>
      <c r="G41" s="6"/>
      <c r="H41" s="10"/>
      <c r="I41" s="10">
        <v>8</v>
      </c>
      <c r="J41" s="10"/>
      <c r="K41" s="11"/>
      <c r="L41" s="6">
        <f t="shared" si="10"/>
        <v>8</v>
      </c>
      <c r="M41" s="6" t="str">
        <f t="shared" si="11"/>
        <v> </v>
      </c>
      <c r="N41" s="6" t="str">
        <f t="shared" si="12"/>
        <v> </v>
      </c>
      <c r="O41" s="7">
        <f>IF(T41&lt;1," ",T41)</f>
        <v>13</v>
      </c>
      <c r="Q41">
        <f>IF(COUNT(D41:K41)&gt;0,SMALL(D41:K41,1),21)</f>
        <v>8</v>
      </c>
      <c r="R41">
        <f>IF(COUNT(D41:K41)&gt;1,SMALL(D41:K41,2),21)</f>
        <v>21</v>
      </c>
      <c r="S41">
        <f>IF(COUNT(D41:K41)&gt;2,SMALL(D41:K41,3),21)</f>
        <v>21</v>
      </c>
      <c r="T41">
        <f>21*3-Q41-R41-S41-((3-COUNT(Q41:S41))*21)</f>
        <v>13</v>
      </c>
    </row>
    <row r="42" spans="1:20" ht="12.75" customHeight="1">
      <c r="A42" s="27">
        <f t="shared" si="9"/>
        <v>13</v>
      </c>
      <c r="B42" s="16" t="s">
        <v>187</v>
      </c>
      <c r="C42" s="16" t="s">
        <v>188</v>
      </c>
      <c r="D42" s="8"/>
      <c r="E42" s="6"/>
      <c r="F42" s="9"/>
      <c r="G42" s="6">
        <v>8</v>
      </c>
      <c r="H42" s="10"/>
      <c r="I42" s="10"/>
      <c r="J42" s="10"/>
      <c r="K42" s="11"/>
      <c r="L42" s="6">
        <f t="shared" si="10"/>
        <v>8</v>
      </c>
      <c r="M42" s="6" t="str">
        <f t="shared" si="11"/>
        <v> </v>
      </c>
      <c r="N42" s="6" t="str">
        <f t="shared" si="12"/>
        <v> </v>
      </c>
      <c r="O42" s="7">
        <f t="shared" si="4"/>
        <v>13</v>
      </c>
      <c r="Q42">
        <f t="shared" si="5"/>
        <v>8</v>
      </c>
      <c r="R42">
        <f t="shared" si="6"/>
        <v>21</v>
      </c>
      <c r="S42">
        <f t="shared" si="7"/>
        <v>21</v>
      </c>
      <c r="T42">
        <f t="shared" si="8"/>
        <v>13</v>
      </c>
    </row>
    <row r="43" spans="1:20" ht="12.75" customHeight="1">
      <c r="A43" s="27">
        <f t="shared" si="9"/>
        <v>13</v>
      </c>
      <c r="B43" s="16" t="s">
        <v>75</v>
      </c>
      <c r="C43" s="16" t="s">
        <v>74</v>
      </c>
      <c r="D43" s="8"/>
      <c r="E43" s="6">
        <v>15</v>
      </c>
      <c r="F43" s="9">
        <v>14</v>
      </c>
      <c r="G43" s="6"/>
      <c r="H43" s="10"/>
      <c r="I43" s="10"/>
      <c r="J43" s="10"/>
      <c r="K43" s="11"/>
      <c r="L43" s="6">
        <f t="shared" si="10"/>
        <v>14</v>
      </c>
      <c r="M43" s="6">
        <f t="shared" si="11"/>
        <v>15</v>
      </c>
      <c r="N43" s="6" t="str">
        <f t="shared" si="12"/>
        <v> </v>
      </c>
      <c r="O43" s="7">
        <f t="shared" si="4"/>
        <v>13</v>
      </c>
      <c r="Q43">
        <f t="shared" si="5"/>
        <v>14</v>
      </c>
      <c r="R43">
        <f t="shared" si="6"/>
        <v>15</v>
      </c>
      <c r="S43">
        <f t="shared" si="7"/>
        <v>21</v>
      </c>
      <c r="T43">
        <f t="shared" si="8"/>
        <v>13</v>
      </c>
    </row>
    <row r="44" spans="1:20" ht="12.75" customHeight="1">
      <c r="A44" s="27">
        <f t="shared" si="9"/>
        <v>12</v>
      </c>
      <c r="B44" s="16" t="s">
        <v>109</v>
      </c>
      <c r="C44" s="16" t="s">
        <v>20</v>
      </c>
      <c r="D44" s="8"/>
      <c r="E44" s="6">
        <v>13</v>
      </c>
      <c r="F44" s="9"/>
      <c r="G44" s="6"/>
      <c r="H44" s="10">
        <v>17</v>
      </c>
      <c r="I44" s="10"/>
      <c r="J44" s="10"/>
      <c r="K44" s="11"/>
      <c r="L44" s="6">
        <f t="shared" si="10"/>
        <v>13</v>
      </c>
      <c r="M44" s="6">
        <f t="shared" si="11"/>
        <v>17</v>
      </c>
      <c r="N44" s="6" t="str">
        <f t="shared" si="12"/>
        <v> </v>
      </c>
      <c r="O44" s="7">
        <f t="shared" si="4"/>
        <v>12</v>
      </c>
      <c r="Q44">
        <f t="shared" si="5"/>
        <v>13</v>
      </c>
      <c r="R44">
        <f t="shared" si="6"/>
        <v>17</v>
      </c>
      <c r="S44">
        <f t="shared" si="7"/>
        <v>21</v>
      </c>
      <c r="T44">
        <f t="shared" si="8"/>
        <v>12</v>
      </c>
    </row>
    <row r="45" spans="1:20" ht="12.75" customHeight="1">
      <c r="A45" s="27">
        <f t="shared" si="9"/>
        <v>12</v>
      </c>
      <c r="B45" s="16" t="s">
        <v>160</v>
      </c>
      <c r="C45" s="16" t="s">
        <v>159</v>
      </c>
      <c r="D45" s="8"/>
      <c r="E45" s="6">
        <v>9</v>
      </c>
      <c r="F45" s="9"/>
      <c r="G45" s="6"/>
      <c r="H45" s="10"/>
      <c r="I45" s="10"/>
      <c r="J45" s="10"/>
      <c r="K45" s="11"/>
      <c r="L45" s="6">
        <f t="shared" si="10"/>
        <v>9</v>
      </c>
      <c r="M45" s="6" t="str">
        <f t="shared" si="11"/>
        <v> </v>
      </c>
      <c r="N45" s="6" t="str">
        <f t="shared" si="12"/>
        <v> </v>
      </c>
      <c r="O45" s="7">
        <f t="shared" si="4"/>
        <v>12</v>
      </c>
      <c r="Q45">
        <f t="shared" si="5"/>
        <v>9</v>
      </c>
      <c r="R45">
        <f t="shared" si="6"/>
        <v>21</v>
      </c>
      <c r="S45">
        <f t="shared" si="7"/>
        <v>21</v>
      </c>
      <c r="T45">
        <f t="shared" si="8"/>
        <v>12</v>
      </c>
    </row>
    <row r="46" spans="1:20" ht="12.75" customHeight="1">
      <c r="A46" s="27">
        <f t="shared" si="9"/>
        <v>11</v>
      </c>
      <c r="B46" s="16" t="s">
        <v>128</v>
      </c>
      <c r="C46" s="16" t="s">
        <v>22</v>
      </c>
      <c r="D46" s="8"/>
      <c r="E46" s="6"/>
      <c r="F46" s="9"/>
      <c r="G46" s="6"/>
      <c r="H46" s="10"/>
      <c r="I46" s="10">
        <v>10</v>
      </c>
      <c r="J46" s="10"/>
      <c r="K46" s="11"/>
      <c r="L46" s="6">
        <f t="shared" si="10"/>
        <v>10</v>
      </c>
      <c r="M46" s="6" t="str">
        <f t="shared" si="11"/>
        <v> </v>
      </c>
      <c r="N46" s="6" t="str">
        <f t="shared" si="12"/>
        <v> </v>
      </c>
      <c r="O46" s="7">
        <f>IF(T46&lt;1," ",T46)</f>
        <v>11</v>
      </c>
      <c r="Q46">
        <f>IF(COUNT(D46:K46)&gt;0,SMALL(D46:K46,1),21)</f>
        <v>10</v>
      </c>
      <c r="R46">
        <f>IF(COUNT(D46:K46)&gt;1,SMALL(D46:K46,2),21)</f>
        <v>21</v>
      </c>
      <c r="S46">
        <f>IF(COUNT(D46:K46)&gt;2,SMALL(D46:K46,3),21)</f>
        <v>21</v>
      </c>
      <c r="T46">
        <f>21*3-Q46-R46-S46-((3-COUNT(Q46:S46))*21)</f>
        <v>11</v>
      </c>
    </row>
    <row r="47" spans="1:20" ht="12.75" customHeight="1">
      <c r="A47" s="27">
        <f t="shared" si="9"/>
        <v>11</v>
      </c>
      <c r="B47" s="16" t="s">
        <v>161</v>
      </c>
      <c r="C47" s="16" t="s">
        <v>9</v>
      </c>
      <c r="D47" s="8"/>
      <c r="E47" s="6">
        <v>10</v>
      </c>
      <c r="F47" s="9"/>
      <c r="G47" s="6"/>
      <c r="H47" s="10"/>
      <c r="I47" s="10"/>
      <c r="J47" s="10"/>
      <c r="K47" s="11"/>
      <c r="L47" s="6">
        <f t="shared" si="10"/>
        <v>10</v>
      </c>
      <c r="M47" s="6" t="str">
        <f t="shared" si="11"/>
        <v> </v>
      </c>
      <c r="N47" s="6" t="str">
        <f t="shared" si="12"/>
        <v> </v>
      </c>
      <c r="O47" s="7">
        <f>IF(T47&lt;1," ",T47)</f>
        <v>11</v>
      </c>
      <c r="Q47">
        <f>IF(COUNT(D47:K47)&gt;0,SMALL(D47:K47,1),21)</f>
        <v>10</v>
      </c>
      <c r="R47">
        <f>IF(COUNT(D47:K47)&gt;1,SMALL(D47:K47,2),21)</f>
        <v>21</v>
      </c>
      <c r="S47">
        <f>IF(COUNT(D47:K47)&gt;2,SMALL(D47:K47,3),21)</f>
        <v>21</v>
      </c>
      <c r="T47">
        <f>21*3-Q47-R47-S47-((3-COUNT(Q47:S47))*21)</f>
        <v>11</v>
      </c>
    </row>
    <row r="48" spans="1:20" ht="12.75" customHeight="1">
      <c r="A48" s="27">
        <f t="shared" si="9"/>
        <v>9</v>
      </c>
      <c r="B48" s="16" t="s">
        <v>177</v>
      </c>
      <c r="C48" s="16" t="s">
        <v>131</v>
      </c>
      <c r="D48" s="8"/>
      <c r="E48" s="6"/>
      <c r="F48" s="9">
        <v>12</v>
      </c>
      <c r="G48" s="6"/>
      <c r="H48" s="10"/>
      <c r="I48" s="10"/>
      <c r="J48" s="10"/>
      <c r="K48" s="11"/>
      <c r="L48" s="6">
        <f t="shared" si="10"/>
        <v>12</v>
      </c>
      <c r="M48" s="6" t="str">
        <f t="shared" si="11"/>
        <v> </v>
      </c>
      <c r="N48" s="6" t="str">
        <f t="shared" si="12"/>
        <v> </v>
      </c>
      <c r="O48" s="7">
        <f t="shared" si="4"/>
        <v>9</v>
      </c>
      <c r="Q48">
        <f t="shared" si="5"/>
        <v>12</v>
      </c>
      <c r="R48">
        <f t="shared" si="6"/>
        <v>21</v>
      </c>
      <c r="S48">
        <f t="shared" si="7"/>
        <v>21</v>
      </c>
      <c r="T48">
        <f t="shared" si="8"/>
        <v>9</v>
      </c>
    </row>
    <row r="49" spans="1:20" ht="12.75" customHeight="1">
      <c r="A49" s="27">
        <f t="shared" si="9"/>
        <v>8</v>
      </c>
      <c r="B49" s="16" t="s">
        <v>122</v>
      </c>
      <c r="C49" s="16" t="s">
        <v>90</v>
      </c>
      <c r="D49" s="8"/>
      <c r="E49" s="6"/>
      <c r="F49" s="9">
        <v>19</v>
      </c>
      <c r="G49" s="6"/>
      <c r="H49" s="10"/>
      <c r="I49" s="10">
        <v>15</v>
      </c>
      <c r="J49" s="10"/>
      <c r="K49" s="11"/>
      <c r="L49" s="6">
        <f t="shared" si="10"/>
        <v>15</v>
      </c>
      <c r="M49" s="6">
        <f t="shared" si="11"/>
        <v>19</v>
      </c>
      <c r="N49" s="6" t="str">
        <f t="shared" si="12"/>
        <v> </v>
      </c>
      <c r="O49" s="7">
        <f aca="true" t="shared" si="13" ref="O49:O54">IF(T49&lt;1," ",T49)</f>
        <v>8</v>
      </c>
      <c r="Q49">
        <f aca="true" t="shared" si="14" ref="Q49:Q54">IF(COUNT(D49:K49)&gt;0,SMALL(D49:K49,1),21)</f>
        <v>15</v>
      </c>
      <c r="R49">
        <f aca="true" t="shared" si="15" ref="R49:R54">IF(COUNT(D49:K49)&gt;1,SMALL(D49:K49,2),21)</f>
        <v>19</v>
      </c>
      <c r="S49">
        <f aca="true" t="shared" si="16" ref="S49:S54">IF(COUNT(D49:K49)&gt;2,SMALL(D49:K49,3),21)</f>
        <v>21</v>
      </c>
      <c r="T49">
        <f aca="true" t="shared" si="17" ref="T49:T54">21*3-Q49-R49-S49-((3-COUNT(Q49:S49))*21)</f>
        <v>8</v>
      </c>
    </row>
    <row r="50" spans="1:20" ht="12.75" customHeight="1">
      <c r="A50" s="27">
        <f t="shared" si="9"/>
        <v>8</v>
      </c>
      <c r="B50" s="16" t="s">
        <v>46</v>
      </c>
      <c r="C50" s="16" t="s">
        <v>47</v>
      </c>
      <c r="D50" s="8"/>
      <c r="E50" s="6">
        <v>17</v>
      </c>
      <c r="F50" s="9">
        <v>17</v>
      </c>
      <c r="G50" s="6"/>
      <c r="H50" s="10"/>
      <c r="I50" s="10"/>
      <c r="J50" s="10"/>
      <c r="K50" s="11"/>
      <c r="L50" s="6">
        <f t="shared" si="10"/>
        <v>17</v>
      </c>
      <c r="M50" s="6">
        <f t="shared" si="11"/>
        <v>17</v>
      </c>
      <c r="N50" s="6" t="str">
        <f t="shared" si="12"/>
        <v> </v>
      </c>
      <c r="O50" s="7">
        <f t="shared" si="13"/>
        <v>8</v>
      </c>
      <c r="Q50">
        <f t="shared" si="14"/>
        <v>17</v>
      </c>
      <c r="R50">
        <f t="shared" si="15"/>
        <v>17</v>
      </c>
      <c r="S50">
        <f t="shared" si="16"/>
        <v>21</v>
      </c>
      <c r="T50">
        <f t="shared" si="17"/>
        <v>8</v>
      </c>
    </row>
    <row r="51" spans="1:20" ht="12.75" customHeight="1">
      <c r="A51" s="67">
        <f t="shared" si="9"/>
        <v>6</v>
      </c>
      <c r="B51" s="58" t="s">
        <v>10</v>
      </c>
      <c r="C51" s="58" t="s">
        <v>9</v>
      </c>
      <c r="D51" s="54">
        <v>15</v>
      </c>
      <c r="E51" s="53"/>
      <c r="F51" s="55"/>
      <c r="G51" s="53"/>
      <c r="H51" s="56"/>
      <c r="I51" s="56"/>
      <c r="J51" s="56"/>
      <c r="K51" s="57"/>
      <c r="L51" s="53">
        <f t="shared" si="10"/>
        <v>15</v>
      </c>
      <c r="M51" s="53" t="str">
        <f t="shared" si="11"/>
        <v> </v>
      </c>
      <c r="N51" s="53" t="str">
        <f t="shared" si="12"/>
        <v> </v>
      </c>
      <c r="O51" s="59">
        <f t="shared" si="13"/>
        <v>6</v>
      </c>
      <c r="P51" s="74"/>
      <c r="Q51">
        <f t="shared" si="14"/>
        <v>15</v>
      </c>
      <c r="R51">
        <f t="shared" si="15"/>
        <v>21</v>
      </c>
      <c r="S51">
        <f t="shared" si="16"/>
        <v>21</v>
      </c>
      <c r="T51">
        <f t="shared" si="17"/>
        <v>6</v>
      </c>
    </row>
    <row r="52" spans="1:20" ht="12.75" customHeight="1">
      <c r="A52" s="27">
        <f t="shared" si="9"/>
        <v>5</v>
      </c>
      <c r="B52" s="16" t="s">
        <v>111</v>
      </c>
      <c r="C52" s="16" t="s">
        <v>108</v>
      </c>
      <c r="D52" s="8"/>
      <c r="E52" s="6"/>
      <c r="F52" s="9"/>
      <c r="G52" s="6"/>
      <c r="H52" s="10"/>
      <c r="I52" s="10"/>
      <c r="J52" s="10">
        <v>16</v>
      </c>
      <c r="K52" s="11"/>
      <c r="L52" s="6">
        <f t="shared" si="10"/>
        <v>16</v>
      </c>
      <c r="M52" s="6" t="str">
        <f t="shared" si="11"/>
        <v> </v>
      </c>
      <c r="N52" s="6" t="str">
        <f t="shared" si="12"/>
        <v> </v>
      </c>
      <c r="O52" s="7">
        <f t="shared" si="13"/>
        <v>5</v>
      </c>
      <c r="Q52">
        <f t="shared" si="14"/>
        <v>16</v>
      </c>
      <c r="R52">
        <f t="shared" si="15"/>
        <v>21</v>
      </c>
      <c r="S52">
        <f t="shared" si="16"/>
        <v>21</v>
      </c>
      <c r="T52">
        <f t="shared" si="17"/>
        <v>5</v>
      </c>
    </row>
    <row r="53" spans="1:20" ht="12.75" customHeight="1">
      <c r="A53" s="27">
        <f t="shared" si="9"/>
        <v>5</v>
      </c>
      <c r="B53" s="16" t="s">
        <v>189</v>
      </c>
      <c r="C53" s="16" t="s">
        <v>100</v>
      </c>
      <c r="D53" s="8"/>
      <c r="E53" s="6"/>
      <c r="F53" s="9"/>
      <c r="G53" s="6">
        <v>16</v>
      </c>
      <c r="H53" s="10"/>
      <c r="I53" s="10"/>
      <c r="J53" s="10"/>
      <c r="K53" s="11"/>
      <c r="L53" s="6">
        <f t="shared" si="10"/>
        <v>16</v>
      </c>
      <c r="M53" s="6" t="str">
        <f t="shared" si="11"/>
        <v> </v>
      </c>
      <c r="N53" s="6" t="str">
        <f t="shared" si="12"/>
        <v> </v>
      </c>
      <c r="O53" s="7">
        <f t="shared" si="13"/>
        <v>5</v>
      </c>
      <c r="Q53">
        <f t="shared" si="14"/>
        <v>16</v>
      </c>
      <c r="R53">
        <f t="shared" si="15"/>
        <v>21</v>
      </c>
      <c r="S53">
        <f t="shared" si="16"/>
        <v>21</v>
      </c>
      <c r="T53">
        <f t="shared" si="17"/>
        <v>5</v>
      </c>
    </row>
    <row r="54" spans="1:20" ht="12.75" customHeight="1">
      <c r="A54" s="27">
        <f t="shared" si="9"/>
        <v>5</v>
      </c>
      <c r="B54" s="16" t="s">
        <v>178</v>
      </c>
      <c r="C54" s="16" t="s">
        <v>7</v>
      </c>
      <c r="D54" s="8"/>
      <c r="E54" s="6"/>
      <c r="F54" s="9">
        <v>16</v>
      </c>
      <c r="G54" s="6"/>
      <c r="H54" s="10"/>
      <c r="I54" s="10"/>
      <c r="J54" s="10"/>
      <c r="K54" s="11"/>
      <c r="L54" s="6">
        <f aca="true" t="shared" si="18" ref="L54:N56">IF(Q54&gt;20," ",Q54)</f>
        <v>16</v>
      </c>
      <c r="M54" s="6" t="str">
        <f t="shared" si="18"/>
        <v> </v>
      </c>
      <c r="N54" s="6" t="str">
        <f t="shared" si="18"/>
        <v> </v>
      </c>
      <c r="O54" s="7">
        <f t="shared" si="13"/>
        <v>5</v>
      </c>
      <c r="Q54">
        <f t="shared" si="14"/>
        <v>16</v>
      </c>
      <c r="R54">
        <f t="shared" si="15"/>
        <v>21</v>
      </c>
      <c r="S54">
        <f t="shared" si="16"/>
        <v>21</v>
      </c>
      <c r="T54">
        <f t="shared" si="17"/>
        <v>5</v>
      </c>
    </row>
    <row r="55" spans="1:20" ht="12.75" customHeight="1">
      <c r="A55" s="27">
        <f t="shared" si="9"/>
        <v>4</v>
      </c>
      <c r="B55" s="16" t="s">
        <v>209</v>
      </c>
      <c r="C55" s="16" t="s">
        <v>35</v>
      </c>
      <c r="D55" s="8"/>
      <c r="E55" s="6"/>
      <c r="F55" s="9"/>
      <c r="G55" s="6"/>
      <c r="H55" s="10"/>
      <c r="I55" s="10">
        <v>17</v>
      </c>
      <c r="J55" s="10"/>
      <c r="K55" s="11"/>
      <c r="L55" s="6">
        <f t="shared" si="18"/>
        <v>17</v>
      </c>
      <c r="M55" s="6" t="str">
        <f t="shared" si="18"/>
        <v> </v>
      </c>
      <c r="N55" s="6" t="str">
        <f t="shared" si="18"/>
        <v> </v>
      </c>
      <c r="O55" s="7">
        <f t="shared" si="4"/>
        <v>4</v>
      </c>
      <c r="Q55">
        <f t="shared" si="5"/>
        <v>17</v>
      </c>
      <c r="R55">
        <f t="shared" si="6"/>
        <v>21</v>
      </c>
      <c r="S55">
        <f t="shared" si="7"/>
        <v>21</v>
      </c>
      <c r="T55">
        <f t="shared" si="8"/>
        <v>4</v>
      </c>
    </row>
    <row r="56" spans="1:20" ht="12.75" customHeight="1">
      <c r="A56" s="27">
        <f t="shared" si="9"/>
        <v>3</v>
      </c>
      <c r="B56" s="16" t="s">
        <v>110</v>
      </c>
      <c r="C56" s="16" t="s">
        <v>100</v>
      </c>
      <c r="D56" s="8"/>
      <c r="E56" s="6"/>
      <c r="F56" s="9"/>
      <c r="G56" s="6"/>
      <c r="H56" s="10">
        <v>18</v>
      </c>
      <c r="I56" s="10"/>
      <c r="J56" s="10"/>
      <c r="K56" s="11"/>
      <c r="L56" s="6">
        <f t="shared" si="18"/>
        <v>18</v>
      </c>
      <c r="M56" s="6" t="str">
        <f t="shared" si="18"/>
        <v> </v>
      </c>
      <c r="N56" s="6" t="str">
        <f t="shared" si="18"/>
        <v> </v>
      </c>
      <c r="O56" s="7">
        <f t="shared" si="4"/>
        <v>3</v>
      </c>
      <c r="Q56">
        <f t="shared" si="5"/>
        <v>18</v>
      </c>
      <c r="R56">
        <f t="shared" si="6"/>
        <v>21</v>
      </c>
      <c r="S56">
        <f t="shared" si="7"/>
        <v>21</v>
      </c>
      <c r="T56">
        <f t="shared" si="8"/>
        <v>3</v>
      </c>
    </row>
    <row r="57" spans="1:20" ht="12.75" customHeight="1">
      <c r="A57" s="27">
        <f t="shared" si="9"/>
        <v>3</v>
      </c>
      <c r="B57" s="16" t="s">
        <v>190</v>
      </c>
      <c r="C57" s="16" t="s">
        <v>188</v>
      </c>
      <c r="D57" s="8"/>
      <c r="E57" s="6"/>
      <c r="F57" s="9"/>
      <c r="G57" s="6">
        <v>18</v>
      </c>
      <c r="H57" s="10"/>
      <c r="I57" s="10"/>
      <c r="J57" s="10"/>
      <c r="K57" s="11"/>
      <c r="L57" s="6">
        <f aca="true" t="shared" si="19" ref="L57:N62">IF(Q57&gt;20," ",Q57)</f>
        <v>18</v>
      </c>
      <c r="M57" s="6" t="str">
        <f t="shared" si="19"/>
        <v> </v>
      </c>
      <c r="N57" s="6" t="str">
        <f t="shared" si="19"/>
        <v> </v>
      </c>
      <c r="O57" s="7">
        <f t="shared" si="4"/>
        <v>3</v>
      </c>
      <c r="Q57">
        <f t="shared" si="5"/>
        <v>18</v>
      </c>
      <c r="R57">
        <f t="shared" si="6"/>
        <v>21</v>
      </c>
      <c r="S57">
        <f t="shared" si="7"/>
        <v>21</v>
      </c>
      <c r="T57">
        <f t="shared" si="8"/>
        <v>3</v>
      </c>
    </row>
    <row r="58" spans="1:20" ht="12.75" customHeight="1">
      <c r="A58" s="27">
        <f t="shared" si="9"/>
        <v>2</v>
      </c>
      <c r="B58" s="16" t="s">
        <v>132</v>
      </c>
      <c r="C58" s="16" t="s">
        <v>41</v>
      </c>
      <c r="D58" s="8"/>
      <c r="E58" s="6"/>
      <c r="F58" s="9"/>
      <c r="G58" s="6"/>
      <c r="H58" s="10">
        <v>20</v>
      </c>
      <c r="I58" s="10"/>
      <c r="J58" s="10">
        <v>20</v>
      </c>
      <c r="K58" s="11"/>
      <c r="L58" s="6">
        <f t="shared" si="19"/>
        <v>20</v>
      </c>
      <c r="M58" s="6">
        <f t="shared" si="19"/>
        <v>20</v>
      </c>
      <c r="N58" s="6" t="str">
        <f t="shared" si="19"/>
        <v> </v>
      </c>
      <c r="O58" s="7">
        <f>IF(T58&lt;1," ",T58)</f>
        <v>2</v>
      </c>
      <c r="Q58">
        <f>IF(COUNT(D58:K58)&gt;0,SMALL(D58:K58,1),21)</f>
        <v>20</v>
      </c>
      <c r="R58">
        <f>IF(COUNT(D58:K58)&gt;1,SMALL(D58:K58,2),21)</f>
        <v>20</v>
      </c>
      <c r="S58">
        <f>IF(COUNT(D58:K58)&gt;2,SMALL(D58:K58,3),21)</f>
        <v>21</v>
      </c>
      <c r="T58">
        <f>21*3-Q58-R58-S58-((3-COUNT(Q58:S58))*21)</f>
        <v>2</v>
      </c>
    </row>
    <row r="59" spans="1:20" ht="12.75" customHeight="1">
      <c r="A59" s="27">
        <f t="shared" si="9"/>
        <v>2</v>
      </c>
      <c r="B59" s="16" t="s">
        <v>198</v>
      </c>
      <c r="C59" s="16" t="s">
        <v>97</v>
      </c>
      <c r="D59" s="8"/>
      <c r="E59" s="6"/>
      <c r="F59" s="9"/>
      <c r="G59" s="6"/>
      <c r="H59" s="10">
        <v>19</v>
      </c>
      <c r="I59" s="10"/>
      <c r="J59" s="10"/>
      <c r="K59" s="11"/>
      <c r="L59" s="6">
        <f t="shared" si="19"/>
        <v>19</v>
      </c>
      <c r="M59" s="6" t="str">
        <f t="shared" si="19"/>
        <v> </v>
      </c>
      <c r="N59" s="6" t="str">
        <f t="shared" si="19"/>
        <v> </v>
      </c>
      <c r="O59" s="7">
        <f t="shared" si="4"/>
        <v>2</v>
      </c>
      <c r="Q59">
        <f t="shared" si="5"/>
        <v>19</v>
      </c>
      <c r="R59">
        <f t="shared" si="6"/>
        <v>21</v>
      </c>
      <c r="S59">
        <f t="shared" si="7"/>
        <v>21</v>
      </c>
      <c r="T59">
        <f t="shared" si="8"/>
        <v>2</v>
      </c>
    </row>
    <row r="60" spans="1:20" ht="12.75" customHeight="1">
      <c r="A60" s="27">
        <f t="shared" si="9"/>
        <v>1</v>
      </c>
      <c r="B60" s="16" t="s">
        <v>179</v>
      </c>
      <c r="C60" s="16" t="s">
        <v>20</v>
      </c>
      <c r="D60" s="8"/>
      <c r="E60" s="6"/>
      <c r="F60" s="9">
        <v>20</v>
      </c>
      <c r="G60" s="6"/>
      <c r="H60" s="10"/>
      <c r="I60" s="10"/>
      <c r="J60" s="10"/>
      <c r="K60" s="11"/>
      <c r="L60" s="6">
        <f t="shared" si="19"/>
        <v>20</v>
      </c>
      <c r="M60" s="6" t="str">
        <f t="shared" si="19"/>
        <v> </v>
      </c>
      <c r="N60" s="6" t="str">
        <f t="shared" si="19"/>
        <v> </v>
      </c>
      <c r="O60" s="7">
        <f t="shared" si="4"/>
        <v>1</v>
      </c>
      <c r="Q60">
        <f t="shared" si="5"/>
        <v>20</v>
      </c>
      <c r="R60">
        <f t="shared" si="6"/>
        <v>21</v>
      </c>
      <c r="S60">
        <f t="shared" si="7"/>
        <v>21</v>
      </c>
      <c r="T60">
        <f t="shared" si="8"/>
        <v>1</v>
      </c>
    </row>
    <row r="61" spans="1:20" ht="12.75" customHeight="1">
      <c r="A61" s="27">
        <f t="shared" si="9"/>
        <v>1</v>
      </c>
      <c r="B61" s="16" t="s">
        <v>163</v>
      </c>
      <c r="C61" s="16" t="s">
        <v>89</v>
      </c>
      <c r="D61" s="8"/>
      <c r="E61" s="6">
        <v>20</v>
      </c>
      <c r="F61" s="9"/>
      <c r="G61" s="6"/>
      <c r="H61" s="10"/>
      <c r="I61" s="10"/>
      <c r="J61" s="10"/>
      <c r="K61" s="11"/>
      <c r="L61" s="6">
        <f t="shared" si="19"/>
        <v>20</v>
      </c>
      <c r="M61" s="6" t="str">
        <f t="shared" si="19"/>
        <v> </v>
      </c>
      <c r="N61" s="6" t="str">
        <f t="shared" si="19"/>
        <v> </v>
      </c>
      <c r="O61" s="7">
        <f t="shared" si="4"/>
        <v>1</v>
      </c>
      <c r="Q61">
        <f t="shared" si="5"/>
        <v>20</v>
      </c>
      <c r="R61">
        <f t="shared" si="6"/>
        <v>21</v>
      </c>
      <c r="S61">
        <f t="shared" si="7"/>
        <v>21</v>
      </c>
      <c r="T61">
        <f t="shared" si="8"/>
        <v>1</v>
      </c>
    </row>
    <row r="62" spans="1:20" ht="12.75" customHeight="1" thickBot="1">
      <c r="A62" s="20">
        <f>21*8-D62-E62-F62-G62-H62-I62-J62-K62-((8-COUNT(D62:K62))*21)</f>
        <v>0</v>
      </c>
      <c r="B62" s="21"/>
      <c r="C62" s="21"/>
      <c r="D62" s="22"/>
      <c r="E62" s="21"/>
      <c r="F62" s="22"/>
      <c r="G62" s="21"/>
      <c r="H62" s="23"/>
      <c r="I62" s="23"/>
      <c r="J62" s="23"/>
      <c r="K62" s="24"/>
      <c r="L62" s="25" t="str">
        <f t="shared" si="19"/>
        <v> </v>
      </c>
      <c r="M62" s="21" t="str">
        <f t="shared" si="19"/>
        <v> </v>
      </c>
      <c r="N62" s="21" t="str">
        <f t="shared" si="19"/>
        <v> </v>
      </c>
      <c r="O62" s="26" t="str">
        <f>IF(T62&lt;1," ",T62)</f>
        <v> </v>
      </c>
      <c r="Q62">
        <f>IF(COUNT(D62:K62)&gt;0,SMALL(D62:K62,1),21)</f>
        <v>21</v>
      </c>
      <c r="R62">
        <f>IF(COUNT(D62:K62)&gt;1,SMALL(D62:K62,2),21)</f>
        <v>21</v>
      </c>
      <c r="S62">
        <f>IF(COUNT(D62:K62)&gt;2,SMALL(D62:K62,3),21)</f>
        <v>21</v>
      </c>
      <c r="T62">
        <f>21*3-Q62-R62-S62-((3-COUNT(Q62:S62))*21)</f>
        <v>0</v>
      </c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printOptions/>
  <pageMargins left="0.75" right="0.75" top="1" bottom="1" header="0.5" footer="0.5"/>
  <pageSetup fitToHeight="2" fitToWidth="1" horizontalDpi="600" verticalDpi="600" orientation="landscape" paperSize="9" scale="78" r:id="rId1"/>
  <headerFooter alignWithMargins="0">
    <oddFooter>&amp;C&amp;"Verdana,Normal"www.oslosportsfiskere.no/isfiske/NC2007.xls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5.33203125" style="0" customWidth="1"/>
    <col min="4" max="6" width="13.33203125" style="0" customWidth="1"/>
    <col min="7" max="7" width="15.83203125" style="0" customWidth="1"/>
    <col min="8" max="8" width="16.16015625" style="0" customWidth="1"/>
    <col min="9" max="9" width="13.33203125" style="0" customWidth="1"/>
    <col min="10" max="10" width="13.66015625" style="0" customWidth="1"/>
    <col min="11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139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144</v>
      </c>
      <c r="E3" s="66" t="s">
        <v>153</v>
      </c>
      <c r="F3" s="66" t="s">
        <v>154</v>
      </c>
      <c r="G3" s="66" t="s">
        <v>186</v>
      </c>
      <c r="H3" s="66" t="s">
        <v>155</v>
      </c>
      <c r="I3" s="66" t="s">
        <v>207</v>
      </c>
      <c r="J3" s="45" t="s">
        <v>156</v>
      </c>
      <c r="K3" s="37" t="s">
        <v>5</v>
      </c>
      <c r="L3" s="44"/>
      <c r="M3" s="37"/>
      <c r="N3" s="37"/>
      <c r="O3" s="38"/>
    </row>
    <row r="4" spans="1:21" ht="15.75" customHeight="1" thickBot="1">
      <c r="A4" s="68" t="s">
        <v>0</v>
      </c>
      <c r="B4" s="69" t="s">
        <v>1</v>
      </c>
      <c r="C4" s="69" t="s">
        <v>2</v>
      </c>
      <c r="D4" s="49">
        <v>40629</v>
      </c>
      <c r="E4" s="49">
        <v>40916</v>
      </c>
      <c r="F4" s="49">
        <v>40923</v>
      </c>
      <c r="G4" s="49">
        <v>40937</v>
      </c>
      <c r="H4" s="49">
        <v>40944</v>
      </c>
      <c r="I4" s="49">
        <v>40951</v>
      </c>
      <c r="J4" s="51">
        <v>40958</v>
      </c>
      <c r="K4" s="70"/>
      <c r="L4" s="71" t="s">
        <v>4</v>
      </c>
      <c r="M4" s="72"/>
      <c r="N4" s="72"/>
      <c r="O4" s="73"/>
      <c r="P4" s="74"/>
      <c r="Q4" s="74"/>
      <c r="R4" s="74"/>
      <c r="S4" s="74"/>
      <c r="T4" s="74"/>
      <c r="U4" s="74"/>
    </row>
    <row r="5" spans="1:20" s="74" customFormat="1" ht="12.75" customHeight="1">
      <c r="A5" s="88">
        <f>21*8-D5-E5-F5-G5-H5-I5-J5-K5-((8-COUNT(D5:K5))*21)</f>
        <v>129</v>
      </c>
      <c r="B5" s="89" t="s">
        <v>114</v>
      </c>
      <c r="C5" s="89" t="s">
        <v>120</v>
      </c>
      <c r="D5" s="91">
        <v>3</v>
      </c>
      <c r="E5" s="89">
        <v>3</v>
      </c>
      <c r="F5" s="91">
        <v>5</v>
      </c>
      <c r="G5" s="89">
        <v>1</v>
      </c>
      <c r="H5" s="92">
        <v>3</v>
      </c>
      <c r="I5" s="92">
        <v>1</v>
      </c>
      <c r="J5" s="92">
        <v>2</v>
      </c>
      <c r="K5" s="93"/>
      <c r="L5" s="89">
        <f aca="true" t="shared" si="0" ref="L5:L19">IF(Q5&gt;20," ",Q5)</f>
        <v>1</v>
      </c>
      <c r="M5" s="89">
        <f aca="true" t="shared" si="1" ref="M5:M19">IF(R5&gt;20," ",R5)</f>
        <v>1</v>
      </c>
      <c r="N5" s="89">
        <f aca="true" t="shared" si="2" ref="N5:N19">IF(S5&gt;20," ",S5)</f>
        <v>2</v>
      </c>
      <c r="O5" s="97">
        <f>IF(T5&lt;1," ",T5)</f>
        <v>59</v>
      </c>
      <c r="Q5" s="74">
        <f>IF(COUNT(D5:K5)&gt;0,SMALL(D5:K5,1),21)</f>
        <v>1</v>
      </c>
      <c r="R5" s="74">
        <f>IF(COUNT(D5:K5)&gt;1,SMALL(D5:K5,2),21)</f>
        <v>1</v>
      </c>
      <c r="S5" s="74">
        <f>IF(COUNT(D5:K5)&gt;2,SMALL(D5:K5,3),21)</f>
        <v>2</v>
      </c>
      <c r="T5" s="74">
        <f>21*3-Q5-R5-S5-((3-COUNT(Q5:S5))*21)</f>
        <v>59</v>
      </c>
    </row>
    <row r="6" spans="1:20" s="74" customFormat="1" ht="12.75" customHeight="1">
      <c r="A6" s="67">
        <f aca="true" t="shared" si="3" ref="A6:A19">21*8-D6-E6-F6-G6-H6-I6-J6-K6-((8-COUNT(D6:K6))*21)</f>
        <v>109</v>
      </c>
      <c r="B6" s="58" t="s">
        <v>82</v>
      </c>
      <c r="C6" s="58" t="s">
        <v>9</v>
      </c>
      <c r="D6" s="62">
        <v>2</v>
      </c>
      <c r="E6" s="58">
        <v>4</v>
      </c>
      <c r="F6" s="62">
        <v>3</v>
      </c>
      <c r="G6" s="58"/>
      <c r="H6" s="63">
        <v>2</v>
      </c>
      <c r="I6" s="63">
        <v>3</v>
      </c>
      <c r="J6" s="63">
        <v>3</v>
      </c>
      <c r="K6" s="64"/>
      <c r="L6" s="53">
        <f aca="true" t="shared" si="4" ref="L6:N7">IF(Q6&gt;20," ",Q6)</f>
        <v>2</v>
      </c>
      <c r="M6" s="53">
        <f t="shared" si="4"/>
        <v>2</v>
      </c>
      <c r="N6" s="53">
        <f t="shared" si="4"/>
        <v>3</v>
      </c>
      <c r="O6" s="59">
        <f aca="true" t="shared" si="5" ref="O6:O19">IF(T6&lt;1," ",T6)</f>
        <v>56</v>
      </c>
      <c r="Q6" s="74">
        <f aca="true" t="shared" si="6" ref="Q6:Q19">IF(COUNT(D6:K6)&gt;0,SMALL(D6:K6,1),21)</f>
        <v>2</v>
      </c>
      <c r="R6" s="74">
        <f aca="true" t="shared" si="7" ref="R6:R19">IF(COUNT(D6:K6)&gt;1,SMALL(D6:K6,2),21)</f>
        <v>2</v>
      </c>
      <c r="S6" s="74">
        <f aca="true" t="shared" si="8" ref="S6:S19">IF(COUNT(D6:K6)&gt;2,SMALL(D6:K6,3),21)</f>
        <v>3</v>
      </c>
      <c r="T6" s="74">
        <f aca="true" t="shared" si="9" ref="T6:T19">21*3-Q6-R6-S6-((3-COUNT(Q6:S6))*21)</f>
        <v>56</v>
      </c>
    </row>
    <row r="7" spans="1:20" s="74" customFormat="1" ht="12.75" customHeight="1">
      <c r="A7" s="88">
        <f t="shared" si="3"/>
        <v>108</v>
      </c>
      <c r="B7" s="96" t="s">
        <v>40</v>
      </c>
      <c r="C7" s="96" t="s">
        <v>9</v>
      </c>
      <c r="D7" s="91">
        <v>1</v>
      </c>
      <c r="E7" s="89">
        <v>2</v>
      </c>
      <c r="F7" s="91">
        <v>2</v>
      </c>
      <c r="G7" s="89">
        <v>2</v>
      </c>
      <c r="H7" s="92">
        <v>4</v>
      </c>
      <c r="I7" s="92"/>
      <c r="J7" s="92">
        <v>7</v>
      </c>
      <c r="K7" s="93"/>
      <c r="L7" s="89">
        <f t="shared" si="4"/>
        <v>1</v>
      </c>
      <c r="M7" s="89">
        <f t="shared" si="4"/>
        <v>2</v>
      </c>
      <c r="N7" s="89">
        <f t="shared" si="4"/>
        <v>2</v>
      </c>
      <c r="O7" s="97">
        <f t="shared" si="5"/>
        <v>58</v>
      </c>
      <c r="Q7" s="74">
        <f t="shared" si="6"/>
        <v>1</v>
      </c>
      <c r="R7" s="74">
        <f t="shared" si="7"/>
        <v>2</v>
      </c>
      <c r="S7" s="74">
        <f t="shared" si="8"/>
        <v>2</v>
      </c>
      <c r="T7" s="74">
        <f t="shared" si="9"/>
        <v>58</v>
      </c>
    </row>
    <row r="8" spans="1:20" s="74" customFormat="1" ht="12.75" customHeight="1">
      <c r="A8" s="98">
        <f t="shared" si="3"/>
        <v>94</v>
      </c>
      <c r="B8" s="96" t="s">
        <v>52</v>
      </c>
      <c r="C8" s="96" t="s">
        <v>9</v>
      </c>
      <c r="D8" s="99">
        <v>4</v>
      </c>
      <c r="E8" s="96">
        <v>1</v>
      </c>
      <c r="F8" s="99">
        <v>1</v>
      </c>
      <c r="G8" s="96"/>
      <c r="H8" s="100">
        <v>1</v>
      </c>
      <c r="I8" s="100"/>
      <c r="J8" s="100">
        <v>4</v>
      </c>
      <c r="K8" s="101"/>
      <c r="L8" s="89">
        <f t="shared" si="0"/>
        <v>1</v>
      </c>
      <c r="M8" s="89">
        <f t="shared" si="1"/>
        <v>1</v>
      </c>
      <c r="N8" s="89">
        <f t="shared" si="2"/>
        <v>1</v>
      </c>
      <c r="O8" s="97">
        <f t="shared" si="5"/>
        <v>60</v>
      </c>
      <c r="Q8" s="74">
        <f t="shared" si="6"/>
        <v>1</v>
      </c>
      <c r="R8" s="74">
        <f t="shared" si="7"/>
        <v>1</v>
      </c>
      <c r="S8" s="74">
        <f t="shared" si="8"/>
        <v>1</v>
      </c>
      <c r="T8" s="74">
        <f t="shared" si="9"/>
        <v>60</v>
      </c>
    </row>
    <row r="9" spans="1:21" s="74" customFormat="1" ht="12.75" customHeight="1">
      <c r="A9" s="12">
        <f>21*8-D9-E9-F9-G9-H9-I9-J9-K9-((8-COUNT(D9:K9))*21)</f>
        <v>63</v>
      </c>
      <c r="B9" s="16" t="s">
        <v>148</v>
      </c>
      <c r="C9" s="16" t="s">
        <v>100</v>
      </c>
      <c r="D9" s="17">
        <v>6</v>
      </c>
      <c r="E9" s="16"/>
      <c r="F9" s="17">
        <v>6</v>
      </c>
      <c r="G9" s="16"/>
      <c r="H9" s="18">
        <v>5</v>
      </c>
      <c r="I9" s="18">
        <v>4</v>
      </c>
      <c r="J9" s="18"/>
      <c r="K9" s="19"/>
      <c r="L9" s="6">
        <f t="shared" si="0"/>
        <v>4</v>
      </c>
      <c r="M9" s="6">
        <f t="shared" si="1"/>
        <v>5</v>
      </c>
      <c r="N9" s="6">
        <f t="shared" si="2"/>
        <v>6</v>
      </c>
      <c r="O9" s="7">
        <f>IF(T9&lt;1," ",T9)</f>
        <v>48</v>
      </c>
      <c r="P9"/>
      <c r="Q9">
        <f>IF(COUNT(D9:K9)&gt;0,SMALL(D9:K9,1),21)</f>
        <v>4</v>
      </c>
      <c r="R9">
        <f>IF(COUNT(D9:K9)&gt;1,SMALL(D9:K9,2),21)</f>
        <v>5</v>
      </c>
      <c r="S9">
        <f>IF(COUNT(D9:K9)&gt;2,SMALL(D9:K9,3),21)</f>
        <v>6</v>
      </c>
      <c r="T9">
        <f>21*3-Q9-R9-S9-((3-COUNT(Q9:S9))*21)</f>
        <v>48</v>
      </c>
      <c r="U9"/>
    </row>
    <row r="10" spans="1:21" ht="12.75" customHeight="1">
      <c r="A10" s="60">
        <f t="shared" si="3"/>
        <v>44</v>
      </c>
      <c r="B10" s="58" t="s">
        <v>50</v>
      </c>
      <c r="C10" s="58" t="s">
        <v>9</v>
      </c>
      <c r="D10" s="62">
        <v>7</v>
      </c>
      <c r="E10" s="58">
        <v>6</v>
      </c>
      <c r="F10" s="62"/>
      <c r="G10" s="58"/>
      <c r="H10" s="63"/>
      <c r="I10" s="63"/>
      <c r="J10" s="63">
        <v>6</v>
      </c>
      <c r="K10" s="64"/>
      <c r="L10" s="53">
        <f t="shared" si="0"/>
        <v>6</v>
      </c>
      <c r="M10" s="53">
        <f t="shared" si="1"/>
        <v>6</v>
      </c>
      <c r="N10" s="53">
        <f t="shared" si="2"/>
        <v>7</v>
      </c>
      <c r="O10" s="59">
        <f t="shared" si="5"/>
        <v>44</v>
      </c>
      <c r="P10" s="74"/>
      <c r="Q10" s="74">
        <f t="shared" si="6"/>
        <v>6</v>
      </c>
      <c r="R10" s="74">
        <f t="shared" si="7"/>
        <v>6</v>
      </c>
      <c r="S10" s="74">
        <f t="shared" si="8"/>
        <v>7</v>
      </c>
      <c r="T10" s="74">
        <f t="shared" si="9"/>
        <v>44</v>
      </c>
      <c r="U10" s="74"/>
    </row>
    <row r="11" spans="1:20" ht="12.75" customHeight="1">
      <c r="A11" s="60">
        <f t="shared" si="3"/>
        <v>33</v>
      </c>
      <c r="B11" s="58" t="s">
        <v>53</v>
      </c>
      <c r="C11" s="58" t="s">
        <v>7</v>
      </c>
      <c r="D11" s="62">
        <v>5</v>
      </c>
      <c r="E11" s="58"/>
      <c r="F11" s="62">
        <v>4</v>
      </c>
      <c r="G11" s="58"/>
      <c r="H11" s="63"/>
      <c r="I11" s="63"/>
      <c r="J11" s="63"/>
      <c r="K11" s="64"/>
      <c r="L11" s="53">
        <f t="shared" si="0"/>
        <v>4</v>
      </c>
      <c r="M11" s="53">
        <f t="shared" si="1"/>
        <v>5</v>
      </c>
      <c r="N11" s="53" t="str">
        <f t="shared" si="2"/>
        <v> </v>
      </c>
      <c r="O11" s="59">
        <f t="shared" si="5"/>
        <v>33</v>
      </c>
      <c r="Q11">
        <f t="shared" si="6"/>
        <v>4</v>
      </c>
      <c r="R11">
        <f t="shared" si="7"/>
        <v>5</v>
      </c>
      <c r="S11">
        <f t="shared" si="8"/>
        <v>21</v>
      </c>
      <c r="T11">
        <f t="shared" si="9"/>
        <v>33</v>
      </c>
    </row>
    <row r="12" spans="1:20" ht="12.75" customHeight="1">
      <c r="A12" s="12">
        <f t="shared" si="3"/>
        <v>30</v>
      </c>
      <c r="B12" s="16" t="s">
        <v>115</v>
      </c>
      <c r="C12" s="16" t="s">
        <v>116</v>
      </c>
      <c r="D12" s="17"/>
      <c r="E12" s="16">
        <v>7</v>
      </c>
      <c r="F12" s="17"/>
      <c r="G12" s="16"/>
      <c r="H12" s="18"/>
      <c r="I12" s="18"/>
      <c r="J12" s="18">
        <v>5</v>
      </c>
      <c r="K12" s="19"/>
      <c r="L12" s="6">
        <f t="shared" si="0"/>
        <v>5</v>
      </c>
      <c r="M12" s="6">
        <f t="shared" si="1"/>
        <v>7</v>
      </c>
      <c r="N12" s="6" t="str">
        <f t="shared" si="2"/>
        <v> </v>
      </c>
      <c r="O12" s="7">
        <f t="shared" si="5"/>
        <v>30</v>
      </c>
      <c r="Q12">
        <f t="shared" si="6"/>
        <v>5</v>
      </c>
      <c r="R12">
        <f t="shared" si="7"/>
        <v>7</v>
      </c>
      <c r="S12">
        <f t="shared" si="8"/>
        <v>21</v>
      </c>
      <c r="T12">
        <f t="shared" si="9"/>
        <v>30</v>
      </c>
    </row>
    <row r="13" spans="1:20" ht="12.75" customHeight="1">
      <c r="A13" s="12">
        <f t="shared" si="3"/>
        <v>20</v>
      </c>
      <c r="B13" s="58" t="s">
        <v>213</v>
      </c>
      <c r="C13" s="58" t="s">
        <v>214</v>
      </c>
      <c r="D13" s="17"/>
      <c r="E13" s="16"/>
      <c r="F13" s="17"/>
      <c r="G13" s="16"/>
      <c r="H13" s="18"/>
      <c r="I13" s="18"/>
      <c r="J13" s="18">
        <v>1</v>
      </c>
      <c r="K13" s="19"/>
      <c r="L13" s="6">
        <f t="shared" si="0"/>
        <v>1</v>
      </c>
      <c r="M13" s="6" t="str">
        <f t="shared" si="1"/>
        <v> </v>
      </c>
      <c r="N13" s="6" t="str">
        <f t="shared" si="2"/>
        <v> </v>
      </c>
      <c r="O13" s="7">
        <f t="shared" si="5"/>
        <v>20</v>
      </c>
      <c r="Q13">
        <f t="shared" si="6"/>
        <v>1</v>
      </c>
      <c r="R13">
        <f t="shared" si="7"/>
        <v>21</v>
      </c>
      <c r="S13">
        <f t="shared" si="8"/>
        <v>21</v>
      </c>
      <c r="T13">
        <f t="shared" si="9"/>
        <v>20</v>
      </c>
    </row>
    <row r="14" spans="1:20" ht="12.75" customHeight="1">
      <c r="A14" s="12">
        <f>21*8-D14-E14-F14-G14-H14-I14-J14-K14-((8-COUNT(D14:K14))*21)</f>
        <v>19</v>
      </c>
      <c r="B14" s="16" t="s">
        <v>210</v>
      </c>
      <c r="C14" s="16" t="s">
        <v>100</v>
      </c>
      <c r="D14" s="17"/>
      <c r="E14" s="16"/>
      <c r="F14" s="17"/>
      <c r="G14" s="16"/>
      <c r="H14" s="18"/>
      <c r="I14" s="18">
        <v>2</v>
      </c>
      <c r="J14" s="18"/>
      <c r="K14" s="19"/>
      <c r="L14" s="6">
        <f t="shared" si="0"/>
        <v>2</v>
      </c>
      <c r="M14" s="6" t="str">
        <f t="shared" si="1"/>
        <v> </v>
      </c>
      <c r="N14" s="6" t="str">
        <f t="shared" si="2"/>
        <v> </v>
      </c>
      <c r="O14" s="7">
        <f>IF(T14&lt;1," ",T14)</f>
        <v>19</v>
      </c>
      <c r="Q14">
        <f>IF(COUNT(D14:K14)&gt;0,SMALL(D14:K14,1),21)</f>
        <v>2</v>
      </c>
      <c r="R14">
        <f>IF(COUNT(D14:K14)&gt;1,SMALL(D14:K14,2),21)</f>
        <v>21</v>
      </c>
      <c r="S14">
        <f>IF(COUNT(D14:K14)&gt;2,SMALL(D14:K14,3),21)</f>
        <v>21</v>
      </c>
      <c r="T14">
        <f>21*3-Q14-R14-S14-((3-COUNT(Q14:S14))*21)</f>
        <v>19</v>
      </c>
    </row>
    <row r="15" spans="1:20" ht="12.75" customHeight="1">
      <c r="A15" s="12">
        <f>21*8-D15-E15-F15-G15-H15-I15-J15-K15-((8-COUNT(D15:K15))*21)</f>
        <v>18</v>
      </c>
      <c r="B15" s="16" t="s">
        <v>191</v>
      </c>
      <c r="C15" s="16" t="s">
        <v>188</v>
      </c>
      <c r="D15" s="17"/>
      <c r="E15" s="16"/>
      <c r="F15" s="17"/>
      <c r="G15" s="16">
        <v>3</v>
      </c>
      <c r="H15" s="18"/>
      <c r="I15" s="18"/>
      <c r="J15" s="18"/>
      <c r="K15" s="19"/>
      <c r="L15" s="6">
        <f>IF(Q15&gt;20," ",Q15)</f>
        <v>3</v>
      </c>
      <c r="M15" s="6" t="str">
        <f>IF(R15&gt;20," ",R15)</f>
        <v> </v>
      </c>
      <c r="N15" s="6" t="str">
        <f>IF(S15&gt;20," ",S15)</f>
        <v> </v>
      </c>
      <c r="O15" s="7">
        <f>IF(T15&lt;1," ",T15)</f>
        <v>18</v>
      </c>
      <c r="Q15">
        <f>IF(COUNT(D15:K15)&gt;0,SMALL(D15:K15,1),21)</f>
        <v>3</v>
      </c>
      <c r="R15">
        <f>IF(COUNT(D15:K15)&gt;1,SMALL(D15:K15,2),21)</f>
        <v>21</v>
      </c>
      <c r="S15">
        <f>IF(COUNT(D15:K15)&gt;2,SMALL(D15:K15,3),21)</f>
        <v>21</v>
      </c>
      <c r="T15">
        <f>21*3-Q15-R15-S15-((3-COUNT(Q15:S15))*21)</f>
        <v>18</v>
      </c>
    </row>
    <row r="16" spans="1:20" ht="12.75" customHeight="1">
      <c r="A16" s="12">
        <f>21*8-D16-E16-F16-G16-H16-I16-J16-K16-((8-COUNT(D16:K16))*21)</f>
        <v>16</v>
      </c>
      <c r="B16" s="16" t="s">
        <v>164</v>
      </c>
      <c r="C16" s="16" t="s">
        <v>159</v>
      </c>
      <c r="D16" s="17"/>
      <c r="E16" s="16">
        <v>5</v>
      </c>
      <c r="F16" s="17"/>
      <c r="G16" s="16"/>
      <c r="H16" s="18"/>
      <c r="I16" s="18"/>
      <c r="J16" s="18"/>
      <c r="K16" s="19"/>
      <c r="L16" s="6">
        <f t="shared" si="0"/>
        <v>5</v>
      </c>
      <c r="M16" s="6" t="str">
        <f t="shared" si="1"/>
        <v> </v>
      </c>
      <c r="N16" s="6" t="str">
        <f t="shared" si="2"/>
        <v> </v>
      </c>
      <c r="O16" s="7">
        <f>IF(T16&lt;1," ",T16)</f>
        <v>16</v>
      </c>
      <c r="Q16">
        <f>IF(COUNT(D16:K16)&gt;0,SMALL(D16:K16,1),21)</f>
        <v>5</v>
      </c>
      <c r="R16">
        <f>IF(COUNT(D16:K16)&gt;1,SMALL(D16:K16,2),21)</f>
        <v>21</v>
      </c>
      <c r="S16">
        <f>IF(COUNT(D16:K16)&gt;2,SMALL(D16:K16,3),21)</f>
        <v>21</v>
      </c>
      <c r="T16">
        <f>21*3-Q16-R16-S16-((3-COUNT(Q16:S16))*21)</f>
        <v>16</v>
      </c>
    </row>
    <row r="17" spans="1:20" ht="12.75" customHeight="1">
      <c r="A17" s="12">
        <f>21*8-D17-E17-F17-G17-H17-I17-J17-K17-((8-COUNT(D17:K17))*21)</f>
        <v>15</v>
      </c>
      <c r="B17" s="16" t="s">
        <v>199</v>
      </c>
      <c r="C17" s="16" t="s">
        <v>200</v>
      </c>
      <c r="D17" s="17"/>
      <c r="E17" s="16"/>
      <c r="F17" s="17"/>
      <c r="G17" s="16"/>
      <c r="H17" s="18">
        <v>6</v>
      </c>
      <c r="I17" s="18"/>
      <c r="J17" s="18"/>
      <c r="K17" s="19"/>
      <c r="L17" s="6">
        <f t="shared" si="0"/>
        <v>6</v>
      </c>
      <c r="M17" s="6" t="str">
        <f t="shared" si="1"/>
        <v> </v>
      </c>
      <c r="N17" s="6" t="str">
        <f t="shared" si="2"/>
        <v> </v>
      </c>
      <c r="O17" s="7">
        <f>IF(T17&lt;1," ",T17)</f>
        <v>15</v>
      </c>
      <c r="Q17">
        <f>IF(COUNT(D17:K17)&gt;0,SMALL(D17:K17,1),21)</f>
        <v>6</v>
      </c>
      <c r="R17">
        <f>IF(COUNT(D17:K17)&gt;1,SMALL(D17:K17,2),21)</f>
        <v>21</v>
      </c>
      <c r="S17">
        <f>IF(COUNT(D17:K17)&gt;2,SMALL(D17:K17,3),21)</f>
        <v>21</v>
      </c>
      <c r="T17">
        <f>21*3-Q17-R17-S17-((3-COUNT(Q17:S17))*21)</f>
        <v>15</v>
      </c>
    </row>
    <row r="18" spans="1:20" ht="12.75" customHeight="1">
      <c r="A18" s="12">
        <f t="shared" si="3"/>
        <v>13</v>
      </c>
      <c r="B18" s="16" t="s">
        <v>149</v>
      </c>
      <c r="C18" s="16" t="s">
        <v>20</v>
      </c>
      <c r="D18" s="17">
        <v>8</v>
      </c>
      <c r="E18" s="16"/>
      <c r="F18" s="17"/>
      <c r="G18" s="16"/>
      <c r="H18" s="18"/>
      <c r="I18" s="18"/>
      <c r="J18" s="18"/>
      <c r="K18" s="19"/>
      <c r="L18" s="6">
        <f t="shared" si="0"/>
        <v>8</v>
      </c>
      <c r="M18" s="6" t="str">
        <f t="shared" si="1"/>
        <v> </v>
      </c>
      <c r="N18" s="6" t="str">
        <f t="shared" si="2"/>
        <v> </v>
      </c>
      <c r="O18" s="7">
        <f t="shared" si="5"/>
        <v>13</v>
      </c>
      <c r="Q18">
        <f t="shared" si="6"/>
        <v>8</v>
      </c>
      <c r="R18">
        <f t="shared" si="7"/>
        <v>21</v>
      </c>
      <c r="S18">
        <f t="shared" si="8"/>
        <v>21</v>
      </c>
      <c r="T18">
        <f t="shared" si="9"/>
        <v>13</v>
      </c>
    </row>
    <row r="19" spans="1:20" ht="12.75" customHeight="1" thickBot="1">
      <c r="A19" s="20">
        <f t="shared" si="3"/>
        <v>0</v>
      </c>
      <c r="B19" s="21"/>
      <c r="C19" s="21"/>
      <c r="D19" s="22"/>
      <c r="E19" s="21"/>
      <c r="F19" s="22"/>
      <c r="G19" s="21"/>
      <c r="H19" s="23"/>
      <c r="I19" s="23"/>
      <c r="J19" s="23"/>
      <c r="K19" s="24"/>
      <c r="L19" s="25" t="str">
        <f t="shared" si="0"/>
        <v> </v>
      </c>
      <c r="M19" s="21" t="str">
        <f t="shared" si="1"/>
        <v> </v>
      </c>
      <c r="N19" s="21" t="str">
        <f t="shared" si="2"/>
        <v> </v>
      </c>
      <c r="O19" s="26" t="str">
        <f t="shared" si="5"/>
        <v> </v>
      </c>
      <c r="Q19">
        <f t="shared" si="6"/>
        <v>21</v>
      </c>
      <c r="R19">
        <f t="shared" si="7"/>
        <v>21</v>
      </c>
      <c r="S19">
        <f t="shared" si="8"/>
        <v>21</v>
      </c>
      <c r="T19">
        <f t="shared" si="9"/>
        <v>0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4.83203125" style="0" customWidth="1"/>
    <col min="3" max="3" width="22.83203125" style="0" customWidth="1"/>
    <col min="4" max="6" width="13.33203125" style="0" customWidth="1"/>
    <col min="7" max="7" width="15.83203125" style="0" customWidth="1"/>
    <col min="8" max="8" width="16.83203125" style="0" customWidth="1"/>
    <col min="9" max="9" width="13.5" style="0" customWidth="1"/>
    <col min="10" max="10" width="13.83203125" style="0" customWidth="1"/>
    <col min="11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140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144</v>
      </c>
      <c r="E3" s="66" t="s">
        <v>153</v>
      </c>
      <c r="F3" s="66" t="s">
        <v>154</v>
      </c>
      <c r="G3" s="66" t="s">
        <v>186</v>
      </c>
      <c r="H3" s="66" t="s">
        <v>155</v>
      </c>
      <c r="I3" s="66" t="s">
        <v>207</v>
      </c>
      <c r="J3" s="45" t="s">
        <v>156</v>
      </c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40629</v>
      </c>
      <c r="E4" s="49">
        <v>40916</v>
      </c>
      <c r="F4" s="49">
        <v>40923</v>
      </c>
      <c r="G4" s="49">
        <v>40937</v>
      </c>
      <c r="H4" s="49">
        <v>40944</v>
      </c>
      <c r="I4" s="49">
        <v>40951</v>
      </c>
      <c r="J4" s="51">
        <v>40958</v>
      </c>
      <c r="K4" s="50"/>
      <c r="L4" s="13" t="s">
        <v>4</v>
      </c>
      <c r="M4" s="14"/>
      <c r="N4" s="14"/>
      <c r="O4" s="15"/>
    </row>
    <row r="5" spans="1:20" s="74" customFormat="1" ht="12.75" customHeight="1">
      <c r="A5" s="102">
        <f aca="true" t="shared" si="0" ref="A5:A30">21*8-D5-E5-F5-G5-H5-I5-J5-K5-((8-COUNT(D5:K5))*21)</f>
        <v>116</v>
      </c>
      <c r="B5" s="92" t="s">
        <v>77</v>
      </c>
      <c r="C5" s="89" t="s">
        <v>90</v>
      </c>
      <c r="D5" s="91">
        <v>1</v>
      </c>
      <c r="E5" s="89">
        <v>1</v>
      </c>
      <c r="F5" s="91">
        <v>1</v>
      </c>
      <c r="G5" s="89"/>
      <c r="H5" s="92">
        <v>3</v>
      </c>
      <c r="I5" s="92">
        <v>3</v>
      </c>
      <c r="J5" s="92">
        <v>1</v>
      </c>
      <c r="K5" s="93"/>
      <c r="L5" s="89">
        <f aca="true" t="shared" si="1" ref="L5:L30">IF(Q5&gt;20," ",Q5)</f>
        <v>1</v>
      </c>
      <c r="M5" s="89">
        <f aca="true" t="shared" si="2" ref="M5:M30">IF(R5&gt;20," ",R5)</f>
        <v>1</v>
      </c>
      <c r="N5" s="89">
        <f aca="true" t="shared" si="3" ref="N5:N30">IF(S5&gt;20," ",S5)</f>
        <v>1</v>
      </c>
      <c r="O5" s="97">
        <f aca="true" t="shared" si="4" ref="O5:O30">IF(T5&lt;1," ",T5)</f>
        <v>60</v>
      </c>
      <c r="Q5" s="74">
        <f aca="true" t="shared" si="5" ref="Q5:Q30">IF(COUNT(D5:K5)&gt;0,SMALL(D5:K5,1),21)</f>
        <v>1</v>
      </c>
      <c r="R5" s="74">
        <f aca="true" t="shared" si="6" ref="R5:R30">IF(COUNT(D5:K5)&gt;1,SMALL(D5:K5,2),21)</f>
        <v>1</v>
      </c>
      <c r="S5" s="74">
        <f aca="true" t="shared" si="7" ref="S5:S30">IF(COUNT(D5:K5)&gt;2,SMALL(D5:K5,3),21)</f>
        <v>1</v>
      </c>
      <c r="T5" s="74">
        <f aca="true" t="shared" si="8" ref="T5:T30">21*3-Q5-R5-S5-((3-COUNT(Q5:S5))*21)</f>
        <v>60</v>
      </c>
    </row>
    <row r="6" spans="1:20" s="74" customFormat="1" ht="12.75" customHeight="1">
      <c r="A6" s="103">
        <f>21*8-D6-E6-F6-G6-H6-I6-J6-K6-((8-COUNT(D6:K6))*21)</f>
        <v>89</v>
      </c>
      <c r="B6" s="100" t="s">
        <v>84</v>
      </c>
      <c r="C6" s="96" t="s">
        <v>20</v>
      </c>
      <c r="D6" s="91">
        <v>2</v>
      </c>
      <c r="E6" s="89">
        <v>2</v>
      </c>
      <c r="F6" s="91">
        <v>6</v>
      </c>
      <c r="G6" s="89"/>
      <c r="H6" s="92">
        <v>4</v>
      </c>
      <c r="I6" s="92">
        <v>2</v>
      </c>
      <c r="J6" s="92"/>
      <c r="K6" s="93"/>
      <c r="L6" s="89">
        <f>IF(Q6&gt;20," ",Q6)</f>
        <v>2</v>
      </c>
      <c r="M6" s="89">
        <f>IF(R6&gt;20," ",R6)</f>
        <v>2</v>
      </c>
      <c r="N6" s="89">
        <f>IF(S6&gt;20," ",S6)</f>
        <v>2</v>
      </c>
      <c r="O6" s="97">
        <f>IF(T6&lt;1," ",T6)</f>
        <v>57</v>
      </c>
      <c r="Q6" s="74">
        <f>IF(COUNT(D6:K6)&gt;0,SMALL(D6:K6,1),21)</f>
        <v>2</v>
      </c>
      <c r="R6" s="74">
        <f>IF(COUNT(D6:K6)&gt;1,SMALL(D6:K6,2),21)</f>
        <v>2</v>
      </c>
      <c r="S6" s="74">
        <f>IF(COUNT(D6:K6)&gt;2,SMALL(D6:K6,3),21)</f>
        <v>2</v>
      </c>
      <c r="T6" s="74">
        <f>21*3-Q6-R6-S6-((3-COUNT(Q6:S6))*21)</f>
        <v>57</v>
      </c>
    </row>
    <row r="7" spans="1:20" s="74" customFormat="1" ht="12.75" customHeight="1">
      <c r="A7" s="104">
        <f t="shared" si="0"/>
        <v>89</v>
      </c>
      <c r="B7" s="100" t="s">
        <v>83</v>
      </c>
      <c r="C7" s="96" t="s">
        <v>20</v>
      </c>
      <c r="D7" s="91">
        <v>5</v>
      </c>
      <c r="E7" s="89">
        <v>4</v>
      </c>
      <c r="F7" s="91">
        <v>5</v>
      </c>
      <c r="G7" s="89"/>
      <c r="H7" s="92">
        <v>1</v>
      </c>
      <c r="I7" s="92">
        <v>1</v>
      </c>
      <c r="J7" s="92"/>
      <c r="K7" s="93"/>
      <c r="L7" s="89">
        <f t="shared" si="1"/>
        <v>1</v>
      </c>
      <c r="M7" s="89">
        <f t="shared" si="2"/>
        <v>1</v>
      </c>
      <c r="N7" s="89">
        <f t="shared" si="3"/>
        <v>4</v>
      </c>
      <c r="O7" s="97">
        <f t="shared" si="4"/>
        <v>57</v>
      </c>
      <c r="Q7" s="74">
        <f t="shared" si="5"/>
        <v>1</v>
      </c>
      <c r="R7" s="74">
        <f t="shared" si="6"/>
        <v>1</v>
      </c>
      <c r="S7" s="74">
        <f t="shared" si="7"/>
        <v>4</v>
      </c>
      <c r="T7" s="74">
        <f t="shared" si="8"/>
        <v>57</v>
      </c>
    </row>
    <row r="8" spans="1:20" ht="12.75" customHeight="1">
      <c r="A8" s="65">
        <f t="shared" si="0"/>
        <v>45</v>
      </c>
      <c r="B8" s="63" t="s">
        <v>167</v>
      </c>
      <c r="C8" s="58" t="s">
        <v>93</v>
      </c>
      <c r="D8" s="62"/>
      <c r="E8" s="58">
        <v>6</v>
      </c>
      <c r="F8" s="62">
        <v>7</v>
      </c>
      <c r="G8" s="58"/>
      <c r="H8" s="63">
        <v>5</v>
      </c>
      <c r="I8" s="63"/>
      <c r="J8" s="63"/>
      <c r="K8" s="64"/>
      <c r="L8" s="53">
        <f t="shared" si="1"/>
        <v>5</v>
      </c>
      <c r="M8" s="53">
        <f t="shared" si="2"/>
        <v>6</v>
      </c>
      <c r="N8" s="53">
        <f t="shared" si="3"/>
        <v>7</v>
      </c>
      <c r="O8" s="59">
        <f t="shared" si="4"/>
        <v>45</v>
      </c>
      <c r="Q8">
        <f t="shared" si="5"/>
        <v>5</v>
      </c>
      <c r="R8">
        <f t="shared" si="6"/>
        <v>6</v>
      </c>
      <c r="S8">
        <f t="shared" si="7"/>
        <v>7</v>
      </c>
      <c r="T8">
        <f t="shared" si="8"/>
        <v>45</v>
      </c>
    </row>
    <row r="9" spans="1:20" ht="12.75" customHeight="1">
      <c r="A9" s="65">
        <f>21*8-D9-E9-F9-G9-H9-I9-J9-K9-((8-COUNT(D9:K9))*21)</f>
        <v>39</v>
      </c>
      <c r="B9" s="63" t="s">
        <v>124</v>
      </c>
      <c r="C9" s="58" t="s">
        <v>90</v>
      </c>
      <c r="D9" s="62">
        <v>6</v>
      </c>
      <c r="E9" s="58">
        <v>8</v>
      </c>
      <c r="F9" s="62">
        <v>10</v>
      </c>
      <c r="G9" s="58"/>
      <c r="H9" s="63"/>
      <c r="I9" s="63"/>
      <c r="J9" s="63"/>
      <c r="K9" s="64"/>
      <c r="L9" s="53">
        <f t="shared" si="1"/>
        <v>6</v>
      </c>
      <c r="M9" s="53">
        <f t="shared" si="2"/>
        <v>8</v>
      </c>
      <c r="N9" s="53">
        <f t="shared" si="3"/>
        <v>10</v>
      </c>
      <c r="O9" s="59">
        <f>IF(T9&lt;1," ",T9)</f>
        <v>39</v>
      </c>
      <c r="Q9">
        <f>IF(COUNT(D9:K9)&gt;0,SMALL(D9:K9,1),21)</f>
        <v>6</v>
      </c>
      <c r="R9">
        <f>IF(COUNT(D9:K9)&gt;1,SMALL(D9:K9,2),21)</f>
        <v>8</v>
      </c>
      <c r="S9">
        <f>IF(COUNT(D9:K9)&gt;2,SMALL(D9:K9,3),21)</f>
        <v>10</v>
      </c>
      <c r="T9">
        <f>21*3-Q9-R9-S9-((3-COUNT(Q9:S9))*21)</f>
        <v>39</v>
      </c>
    </row>
    <row r="10" spans="1:20" ht="12.75" customHeight="1">
      <c r="A10" s="30">
        <f t="shared" si="0"/>
        <v>35</v>
      </c>
      <c r="B10" s="18" t="s">
        <v>117</v>
      </c>
      <c r="C10" s="16" t="s">
        <v>93</v>
      </c>
      <c r="D10" s="17"/>
      <c r="E10" s="16">
        <v>3</v>
      </c>
      <c r="F10" s="17">
        <v>4</v>
      </c>
      <c r="G10" s="16"/>
      <c r="H10" s="18"/>
      <c r="I10" s="18"/>
      <c r="J10" s="18"/>
      <c r="K10" s="19"/>
      <c r="L10" s="6">
        <f t="shared" si="1"/>
        <v>3</v>
      </c>
      <c r="M10" s="6">
        <f t="shared" si="2"/>
        <v>4</v>
      </c>
      <c r="N10" s="6" t="str">
        <f t="shared" si="3"/>
        <v> </v>
      </c>
      <c r="O10" s="7">
        <f t="shared" si="4"/>
        <v>35</v>
      </c>
      <c r="Q10">
        <f t="shared" si="5"/>
        <v>3</v>
      </c>
      <c r="R10">
        <f t="shared" si="6"/>
        <v>4</v>
      </c>
      <c r="S10">
        <f t="shared" si="7"/>
        <v>21</v>
      </c>
      <c r="T10">
        <f t="shared" si="8"/>
        <v>35</v>
      </c>
    </row>
    <row r="11" spans="1:20" ht="12.75" customHeight="1">
      <c r="A11" s="30">
        <f t="shared" si="0"/>
        <v>27</v>
      </c>
      <c r="B11" s="18" t="s">
        <v>150</v>
      </c>
      <c r="C11" s="16" t="s">
        <v>90</v>
      </c>
      <c r="D11" s="17">
        <v>4</v>
      </c>
      <c r="E11" s="16">
        <v>11</v>
      </c>
      <c r="F11" s="17"/>
      <c r="G11" s="16"/>
      <c r="H11" s="18"/>
      <c r="I11" s="18"/>
      <c r="J11" s="18"/>
      <c r="K11" s="19"/>
      <c r="L11" s="6">
        <f t="shared" si="1"/>
        <v>4</v>
      </c>
      <c r="M11" s="6">
        <f t="shared" si="2"/>
        <v>11</v>
      </c>
      <c r="N11" s="6" t="str">
        <f t="shared" si="3"/>
        <v> </v>
      </c>
      <c r="O11" s="7">
        <f t="shared" si="4"/>
        <v>27</v>
      </c>
      <c r="Q11">
        <f t="shared" si="5"/>
        <v>4</v>
      </c>
      <c r="R11">
        <f t="shared" si="6"/>
        <v>11</v>
      </c>
      <c r="S11">
        <f t="shared" si="7"/>
        <v>21</v>
      </c>
      <c r="T11">
        <f t="shared" si="8"/>
        <v>27</v>
      </c>
    </row>
    <row r="12" spans="1:20" ht="12.75" customHeight="1">
      <c r="A12" s="30">
        <f t="shared" si="0"/>
        <v>20</v>
      </c>
      <c r="B12" s="18" t="s">
        <v>192</v>
      </c>
      <c r="C12" s="16" t="s">
        <v>188</v>
      </c>
      <c r="D12" s="17"/>
      <c r="E12" s="16"/>
      <c r="F12" s="17"/>
      <c r="G12" s="16">
        <v>1</v>
      </c>
      <c r="H12" s="18"/>
      <c r="I12" s="18"/>
      <c r="J12" s="18"/>
      <c r="K12" s="19"/>
      <c r="L12" s="6">
        <f t="shared" si="1"/>
        <v>1</v>
      </c>
      <c r="M12" s="6" t="str">
        <f t="shared" si="2"/>
        <v> </v>
      </c>
      <c r="N12" s="6" t="str">
        <f t="shared" si="3"/>
        <v> </v>
      </c>
      <c r="O12" s="7">
        <f t="shared" si="4"/>
        <v>20</v>
      </c>
      <c r="Q12">
        <f t="shared" si="5"/>
        <v>1</v>
      </c>
      <c r="R12">
        <f t="shared" si="6"/>
        <v>21</v>
      </c>
      <c r="S12">
        <f t="shared" si="7"/>
        <v>21</v>
      </c>
      <c r="T12">
        <f t="shared" si="8"/>
        <v>20</v>
      </c>
    </row>
    <row r="13" spans="1:20" ht="12.75" customHeight="1">
      <c r="A13" s="30">
        <f t="shared" si="0"/>
        <v>19</v>
      </c>
      <c r="B13" s="18" t="s">
        <v>180</v>
      </c>
      <c r="C13" s="16"/>
      <c r="D13" s="17"/>
      <c r="E13" s="16"/>
      <c r="F13" s="17">
        <v>2</v>
      </c>
      <c r="G13" s="16"/>
      <c r="H13" s="18"/>
      <c r="I13" s="18"/>
      <c r="J13" s="18"/>
      <c r="K13" s="19"/>
      <c r="L13" s="6">
        <f t="shared" si="1"/>
        <v>2</v>
      </c>
      <c r="M13" s="6" t="str">
        <f t="shared" si="2"/>
        <v> </v>
      </c>
      <c r="N13" s="6" t="str">
        <f t="shared" si="3"/>
        <v> </v>
      </c>
      <c r="O13" s="7">
        <f t="shared" si="4"/>
        <v>19</v>
      </c>
      <c r="Q13">
        <f t="shared" si="5"/>
        <v>2</v>
      </c>
      <c r="R13">
        <f t="shared" si="6"/>
        <v>21</v>
      </c>
      <c r="S13">
        <f t="shared" si="7"/>
        <v>21</v>
      </c>
      <c r="T13">
        <f t="shared" si="8"/>
        <v>19</v>
      </c>
    </row>
    <row r="14" spans="1:20" ht="12.75" customHeight="1">
      <c r="A14" s="30">
        <f>21*8-D14-E14-F14-G14-H14-I14-J14-K14-((8-COUNT(D14:K14))*21)</f>
        <v>19</v>
      </c>
      <c r="B14" s="18" t="s">
        <v>193</v>
      </c>
      <c r="C14" s="16" t="s">
        <v>188</v>
      </c>
      <c r="D14" s="17"/>
      <c r="E14" s="16"/>
      <c r="F14" s="17"/>
      <c r="G14" s="16">
        <v>2</v>
      </c>
      <c r="H14" s="18"/>
      <c r="I14" s="18"/>
      <c r="J14" s="18"/>
      <c r="K14" s="19"/>
      <c r="L14" s="6">
        <f t="shared" si="1"/>
        <v>2</v>
      </c>
      <c r="M14" s="6" t="str">
        <f t="shared" si="2"/>
        <v> </v>
      </c>
      <c r="N14" s="6" t="str">
        <f t="shared" si="3"/>
        <v> </v>
      </c>
      <c r="O14" s="7">
        <f>IF(T14&lt;1," ",T14)</f>
        <v>19</v>
      </c>
      <c r="Q14">
        <f>IF(COUNT(D14:K14)&gt;0,SMALL(D14:K14,1),21)</f>
        <v>2</v>
      </c>
      <c r="R14">
        <f>IF(COUNT(D14:K14)&gt;1,SMALL(D14:K14,2),21)</f>
        <v>21</v>
      </c>
      <c r="S14">
        <f>IF(COUNT(D14:K14)&gt;2,SMALL(D14:K14,3),21)</f>
        <v>21</v>
      </c>
      <c r="T14">
        <f>21*3-Q14-R14-S14-((3-COUNT(Q14:S14))*21)</f>
        <v>19</v>
      </c>
    </row>
    <row r="15" spans="1:20" ht="12.75" customHeight="1">
      <c r="A15" s="30">
        <f t="shared" si="0"/>
        <v>19</v>
      </c>
      <c r="B15" s="18" t="s">
        <v>201</v>
      </c>
      <c r="C15" s="16" t="s">
        <v>202</v>
      </c>
      <c r="D15" s="17"/>
      <c r="E15" s="16"/>
      <c r="F15" s="17"/>
      <c r="G15" s="16"/>
      <c r="H15" s="18">
        <v>2</v>
      </c>
      <c r="I15" s="18"/>
      <c r="J15" s="18"/>
      <c r="K15" s="19"/>
      <c r="L15" s="6">
        <f>IF(Q15&gt;20," ",Q15)</f>
        <v>2</v>
      </c>
      <c r="M15" s="6" t="str">
        <f>IF(R15&gt;20," ",R15)</f>
        <v> </v>
      </c>
      <c r="N15" s="6" t="str">
        <f>IF(S15&gt;20," ",S15)</f>
        <v> </v>
      </c>
      <c r="O15" s="7">
        <f t="shared" si="4"/>
        <v>19</v>
      </c>
      <c r="Q15">
        <f t="shared" si="5"/>
        <v>2</v>
      </c>
      <c r="R15">
        <f t="shared" si="6"/>
        <v>21</v>
      </c>
      <c r="S15">
        <f t="shared" si="7"/>
        <v>21</v>
      </c>
      <c r="T15">
        <f t="shared" si="8"/>
        <v>19</v>
      </c>
    </row>
    <row r="16" spans="1:20" ht="12.75" customHeight="1">
      <c r="A16" s="65">
        <f t="shared" si="0"/>
        <v>19</v>
      </c>
      <c r="B16" s="63" t="s">
        <v>215</v>
      </c>
      <c r="C16" s="58" t="s">
        <v>216</v>
      </c>
      <c r="D16" s="62"/>
      <c r="E16" s="58"/>
      <c r="F16" s="62"/>
      <c r="G16" s="58"/>
      <c r="H16" s="63"/>
      <c r="I16" s="63"/>
      <c r="J16" s="63">
        <v>2</v>
      </c>
      <c r="K16" s="64"/>
      <c r="L16" s="53">
        <f t="shared" si="1"/>
        <v>2</v>
      </c>
      <c r="M16" s="53" t="str">
        <f t="shared" si="2"/>
        <v> </v>
      </c>
      <c r="N16" s="53" t="str">
        <f t="shared" si="3"/>
        <v> </v>
      </c>
      <c r="O16" s="59">
        <f t="shared" si="4"/>
        <v>19</v>
      </c>
      <c r="Q16">
        <f t="shared" si="5"/>
        <v>2</v>
      </c>
      <c r="R16">
        <f t="shared" si="6"/>
        <v>21</v>
      </c>
      <c r="S16">
        <f t="shared" si="7"/>
        <v>21</v>
      </c>
      <c r="T16">
        <f t="shared" si="8"/>
        <v>19</v>
      </c>
    </row>
    <row r="17" spans="1:20" ht="12.75" customHeight="1">
      <c r="A17" s="30">
        <f t="shared" si="0"/>
        <v>18</v>
      </c>
      <c r="B17" s="18" t="s">
        <v>181</v>
      </c>
      <c r="C17" s="16" t="s">
        <v>93</v>
      </c>
      <c r="D17" s="17"/>
      <c r="E17" s="16"/>
      <c r="F17" s="17">
        <v>3</v>
      </c>
      <c r="G17" s="16"/>
      <c r="H17" s="18"/>
      <c r="I17" s="18"/>
      <c r="J17" s="18"/>
      <c r="K17" s="19"/>
      <c r="L17" s="6">
        <f t="shared" si="1"/>
        <v>3</v>
      </c>
      <c r="M17" s="6" t="str">
        <f t="shared" si="2"/>
        <v> </v>
      </c>
      <c r="N17" s="6" t="str">
        <f t="shared" si="3"/>
        <v> </v>
      </c>
      <c r="O17" s="7">
        <f t="shared" si="4"/>
        <v>18</v>
      </c>
      <c r="Q17">
        <f t="shared" si="5"/>
        <v>3</v>
      </c>
      <c r="R17">
        <f t="shared" si="6"/>
        <v>21</v>
      </c>
      <c r="S17">
        <f t="shared" si="7"/>
        <v>21</v>
      </c>
      <c r="T17">
        <f t="shared" si="8"/>
        <v>18</v>
      </c>
    </row>
    <row r="18" spans="1:20" ht="12.75" customHeight="1">
      <c r="A18" s="30">
        <f t="shared" si="0"/>
        <v>18</v>
      </c>
      <c r="B18" s="18" t="s">
        <v>81</v>
      </c>
      <c r="C18" s="16" t="s">
        <v>9</v>
      </c>
      <c r="D18" s="17">
        <v>3</v>
      </c>
      <c r="E18" s="16"/>
      <c r="F18" s="17"/>
      <c r="G18" s="16"/>
      <c r="H18" s="18"/>
      <c r="I18" s="18"/>
      <c r="J18" s="18"/>
      <c r="K18" s="19"/>
      <c r="L18" s="6">
        <f t="shared" si="1"/>
        <v>3</v>
      </c>
      <c r="M18" s="6" t="str">
        <f t="shared" si="2"/>
        <v> </v>
      </c>
      <c r="N18" s="6" t="str">
        <f t="shared" si="3"/>
        <v> </v>
      </c>
      <c r="O18" s="7">
        <f t="shared" si="4"/>
        <v>18</v>
      </c>
      <c r="Q18">
        <f t="shared" si="5"/>
        <v>3</v>
      </c>
      <c r="R18">
        <f t="shared" si="6"/>
        <v>21</v>
      </c>
      <c r="S18">
        <f t="shared" si="7"/>
        <v>21</v>
      </c>
      <c r="T18">
        <f t="shared" si="8"/>
        <v>18</v>
      </c>
    </row>
    <row r="19" spans="1:20" ht="12.75" customHeight="1">
      <c r="A19" s="30">
        <f>21*8-D19-E19-F19-G19-H19-I19-J19-K19-((8-COUNT(D19:K19))*21)</f>
        <v>18</v>
      </c>
      <c r="B19" s="18" t="s">
        <v>194</v>
      </c>
      <c r="C19" s="16" t="s">
        <v>188</v>
      </c>
      <c r="D19" s="17"/>
      <c r="E19" s="16"/>
      <c r="F19" s="17"/>
      <c r="G19" s="16">
        <v>3</v>
      </c>
      <c r="H19" s="18"/>
      <c r="I19" s="18"/>
      <c r="J19" s="18"/>
      <c r="K19" s="19"/>
      <c r="L19" s="6">
        <f t="shared" si="1"/>
        <v>3</v>
      </c>
      <c r="M19" s="6" t="str">
        <f t="shared" si="2"/>
        <v> </v>
      </c>
      <c r="N19" s="6" t="str">
        <f t="shared" si="3"/>
        <v> </v>
      </c>
      <c r="O19" s="7">
        <f>IF(T19&lt;1," ",T19)</f>
        <v>18</v>
      </c>
      <c r="Q19">
        <f>IF(COUNT(D19:K19)&gt;0,SMALL(D19:K19,1),21)</f>
        <v>3</v>
      </c>
      <c r="R19">
        <f>IF(COUNT(D19:K19)&gt;1,SMALL(D19:K19,2),21)</f>
        <v>21</v>
      </c>
      <c r="S19">
        <f>IF(COUNT(D19:K19)&gt;2,SMALL(D19:K19,3),21)</f>
        <v>21</v>
      </c>
      <c r="T19">
        <f>21*3-Q19-R19-S19-((3-COUNT(Q19:S19))*21)</f>
        <v>18</v>
      </c>
    </row>
    <row r="20" spans="1:20" ht="12.75" customHeight="1">
      <c r="A20" s="30">
        <f t="shared" si="0"/>
        <v>17</v>
      </c>
      <c r="B20" s="18" t="s">
        <v>195</v>
      </c>
      <c r="C20" s="16" t="s">
        <v>188</v>
      </c>
      <c r="D20" s="17"/>
      <c r="E20" s="16"/>
      <c r="F20" s="17"/>
      <c r="G20" s="16">
        <v>4</v>
      </c>
      <c r="H20" s="18"/>
      <c r="I20" s="18"/>
      <c r="J20" s="18"/>
      <c r="K20" s="19"/>
      <c r="L20" s="6">
        <f t="shared" si="1"/>
        <v>4</v>
      </c>
      <c r="M20" s="6" t="str">
        <f t="shared" si="2"/>
        <v> </v>
      </c>
      <c r="N20" s="6" t="str">
        <f t="shared" si="3"/>
        <v> </v>
      </c>
      <c r="O20" s="7">
        <f t="shared" si="4"/>
        <v>17</v>
      </c>
      <c r="Q20">
        <f t="shared" si="5"/>
        <v>4</v>
      </c>
      <c r="R20">
        <f t="shared" si="6"/>
        <v>21</v>
      </c>
      <c r="S20">
        <f t="shared" si="7"/>
        <v>21</v>
      </c>
      <c r="T20">
        <f t="shared" si="8"/>
        <v>17</v>
      </c>
    </row>
    <row r="21" spans="1:20" ht="12.75" customHeight="1">
      <c r="A21" s="30">
        <f t="shared" si="0"/>
        <v>16</v>
      </c>
      <c r="B21" s="18" t="s">
        <v>165</v>
      </c>
      <c r="C21" s="16" t="s">
        <v>166</v>
      </c>
      <c r="D21" s="17"/>
      <c r="E21" s="16">
        <v>5</v>
      </c>
      <c r="F21" s="17"/>
      <c r="G21" s="16"/>
      <c r="H21" s="18"/>
      <c r="I21" s="18"/>
      <c r="J21" s="18"/>
      <c r="K21" s="19"/>
      <c r="L21" s="6">
        <f aca="true" t="shared" si="9" ref="L21:N22">IF(Q21&gt;20," ",Q21)</f>
        <v>5</v>
      </c>
      <c r="M21" s="6" t="str">
        <f t="shared" si="9"/>
        <v> </v>
      </c>
      <c r="N21" s="6" t="str">
        <f t="shared" si="9"/>
        <v> </v>
      </c>
      <c r="O21" s="7">
        <f t="shared" si="4"/>
        <v>16</v>
      </c>
      <c r="Q21">
        <f t="shared" si="5"/>
        <v>5</v>
      </c>
      <c r="R21">
        <f t="shared" si="6"/>
        <v>21</v>
      </c>
      <c r="S21">
        <f t="shared" si="7"/>
        <v>21</v>
      </c>
      <c r="T21">
        <f t="shared" si="8"/>
        <v>16</v>
      </c>
    </row>
    <row r="22" spans="1:20" ht="12.75" customHeight="1">
      <c r="A22" s="30">
        <f aca="true" t="shared" si="10" ref="A22:A29">21*8-D22-E22-F22-G22-H22-I22-J22-K22-((8-COUNT(D22:K22))*21)</f>
        <v>16</v>
      </c>
      <c r="B22" s="18" t="s">
        <v>196</v>
      </c>
      <c r="C22" s="16" t="s">
        <v>188</v>
      </c>
      <c r="D22" s="17"/>
      <c r="E22" s="16"/>
      <c r="F22" s="17"/>
      <c r="G22" s="16">
        <v>5</v>
      </c>
      <c r="H22" s="18"/>
      <c r="I22" s="18"/>
      <c r="J22" s="18"/>
      <c r="K22" s="19"/>
      <c r="L22" s="6">
        <f t="shared" si="9"/>
        <v>5</v>
      </c>
      <c r="M22" s="6" t="str">
        <f t="shared" si="9"/>
        <v> </v>
      </c>
      <c r="N22" s="6" t="str">
        <f t="shared" si="9"/>
        <v> </v>
      </c>
      <c r="O22" s="7">
        <f aca="true" t="shared" si="11" ref="O22:O29">IF(T22&lt;1," ",T22)</f>
        <v>16</v>
      </c>
      <c r="Q22">
        <f aca="true" t="shared" si="12" ref="Q22:Q29">IF(COUNT(D22:K22)&gt;0,SMALL(D22:K22,1),21)</f>
        <v>5</v>
      </c>
      <c r="R22">
        <f aca="true" t="shared" si="13" ref="R22:R29">IF(COUNT(D22:K22)&gt;1,SMALL(D22:K22,2),21)</f>
        <v>21</v>
      </c>
      <c r="S22">
        <f aca="true" t="shared" si="14" ref="S22:S29">IF(COUNT(D22:K22)&gt;2,SMALL(D22:K22,3),21)</f>
        <v>21</v>
      </c>
      <c r="T22">
        <f aca="true" t="shared" si="15" ref="T22:T29">21*3-Q22-R22-S22-((3-COUNT(Q22:S22))*21)</f>
        <v>16</v>
      </c>
    </row>
    <row r="23" spans="1:20" ht="12.75" customHeight="1">
      <c r="A23" s="30">
        <f t="shared" si="10"/>
        <v>14</v>
      </c>
      <c r="B23" s="18" t="s">
        <v>168</v>
      </c>
      <c r="C23" s="16" t="s">
        <v>24</v>
      </c>
      <c r="D23" s="17"/>
      <c r="E23" s="16">
        <v>7</v>
      </c>
      <c r="F23" s="17"/>
      <c r="G23" s="16"/>
      <c r="H23" s="18"/>
      <c r="I23" s="18"/>
      <c r="J23" s="18"/>
      <c r="K23" s="19"/>
      <c r="L23" s="6">
        <f t="shared" si="1"/>
        <v>7</v>
      </c>
      <c r="M23" s="6" t="str">
        <f t="shared" si="2"/>
        <v> </v>
      </c>
      <c r="N23" s="6" t="str">
        <f t="shared" si="3"/>
        <v> </v>
      </c>
      <c r="O23" s="7">
        <f t="shared" si="11"/>
        <v>14</v>
      </c>
      <c r="Q23">
        <f t="shared" si="12"/>
        <v>7</v>
      </c>
      <c r="R23">
        <f t="shared" si="13"/>
        <v>21</v>
      </c>
      <c r="S23">
        <f t="shared" si="14"/>
        <v>21</v>
      </c>
      <c r="T23">
        <f t="shared" si="15"/>
        <v>14</v>
      </c>
    </row>
    <row r="24" spans="1:20" ht="12.75" customHeight="1">
      <c r="A24" s="30">
        <f t="shared" si="10"/>
        <v>13</v>
      </c>
      <c r="B24" s="18" t="s">
        <v>92</v>
      </c>
      <c r="C24" s="16" t="s">
        <v>91</v>
      </c>
      <c r="D24" s="17"/>
      <c r="E24" s="16"/>
      <c r="F24" s="17">
        <v>8</v>
      </c>
      <c r="G24" s="16"/>
      <c r="H24" s="18"/>
      <c r="I24" s="18"/>
      <c r="J24" s="18"/>
      <c r="K24" s="19"/>
      <c r="L24" s="6">
        <f aca="true" t="shared" si="16" ref="L24:N29">IF(Q24&gt;20," ",Q24)</f>
        <v>8</v>
      </c>
      <c r="M24" s="6" t="str">
        <f t="shared" si="16"/>
        <v> </v>
      </c>
      <c r="N24" s="6" t="str">
        <f t="shared" si="16"/>
        <v> </v>
      </c>
      <c r="O24" s="7">
        <f t="shared" si="11"/>
        <v>13</v>
      </c>
      <c r="Q24">
        <f t="shared" si="12"/>
        <v>8</v>
      </c>
      <c r="R24">
        <f t="shared" si="13"/>
        <v>21</v>
      </c>
      <c r="S24">
        <f t="shared" si="14"/>
        <v>21</v>
      </c>
      <c r="T24">
        <f t="shared" si="15"/>
        <v>13</v>
      </c>
    </row>
    <row r="25" spans="1:20" ht="12.75" customHeight="1">
      <c r="A25" s="30">
        <f t="shared" si="10"/>
        <v>12</v>
      </c>
      <c r="B25" s="18" t="s">
        <v>182</v>
      </c>
      <c r="C25" s="16"/>
      <c r="D25" s="17"/>
      <c r="E25" s="16"/>
      <c r="F25" s="17">
        <v>9</v>
      </c>
      <c r="G25" s="16"/>
      <c r="H25" s="18"/>
      <c r="I25" s="18"/>
      <c r="J25" s="18"/>
      <c r="K25" s="19"/>
      <c r="L25" s="6">
        <f t="shared" si="16"/>
        <v>9</v>
      </c>
      <c r="M25" s="6" t="str">
        <f t="shared" si="16"/>
        <v> </v>
      </c>
      <c r="N25" s="6" t="str">
        <f t="shared" si="16"/>
        <v> </v>
      </c>
      <c r="O25" s="7">
        <f t="shared" si="11"/>
        <v>12</v>
      </c>
      <c r="Q25">
        <f t="shared" si="12"/>
        <v>9</v>
      </c>
      <c r="R25">
        <f t="shared" si="13"/>
        <v>21</v>
      </c>
      <c r="S25">
        <f t="shared" si="14"/>
        <v>21</v>
      </c>
      <c r="T25">
        <f t="shared" si="15"/>
        <v>12</v>
      </c>
    </row>
    <row r="26" spans="1:20" ht="12.75" customHeight="1">
      <c r="A26" s="30">
        <f t="shared" si="10"/>
        <v>12</v>
      </c>
      <c r="B26" s="18" t="s">
        <v>169</v>
      </c>
      <c r="C26" s="16" t="s">
        <v>90</v>
      </c>
      <c r="D26" s="17"/>
      <c r="E26" s="16">
        <v>9</v>
      </c>
      <c r="F26" s="17"/>
      <c r="G26" s="16"/>
      <c r="H26" s="18"/>
      <c r="I26" s="18"/>
      <c r="J26" s="18"/>
      <c r="K26" s="19"/>
      <c r="L26" s="6">
        <f t="shared" si="16"/>
        <v>9</v>
      </c>
      <c r="M26" s="6" t="str">
        <f t="shared" si="16"/>
        <v> </v>
      </c>
      <c r="N26" s="6" t="str">
        <f t="shared" si="16"/>
        <v> </v>
      </c>
      <c r="O26" s="7">
        <f t="shared" si="11"/>
        <v>12</v>
      </c>
      <c r="Q26">
        <f t="shared" si="12"/>
        <v>9</v>
      </c>
      <c r="R26">
        <f t="shared" si="13"/>
        <v>21</v>
      </c>
      <c r="S26">
        <f t="shared" si="14"/>
        <v>21</v>
      </c>
      <c r="T26">
        <f t="shared" si="15"/>
        <v>12</v>
      </c>
    </row>
    <row r="27" spans="1:20" ht="12.75" customHeight="1">
      <c r="A27" s="30">
        <f t="shared" si="10"/>
        <v>11</v>
      </c>
      <c r="B27" s="18" t="s">
        <v>170</v>
      </c>
      <c r="C27" s="16" t="s">
        <v>90</v>
      </c>
      <c r="D27" s="17"/>
      <c r="E27" s="16">
        <v>10</v>
      </c>
      <c r="F27" s="17"/>
      <c r="G27" s="16"/>
      <c r="H27" s="18"/>
      <c r="I27" s="18"/>
      <c r="J27" s="18"/>
      <c r="K27" s="19"/>
      <c r="L27" s="6">
        <f t="shared" si="16"/>
        <v>10</v>
      </c>
      <c r="M27" s="6" t="str">
        <f t="shared" si="16"/>
        <v> </v>
      </c>
      <c r="N27" s="6" t="str">
        <f t="shared" si="16"/>
        <v> </v>
      </c>
      <c r="O27" s="7">
        <f t="shared" si="11"/>
        <v>11</v>
      </c>
      <c r="Q27">
        <f t="shared" si="12"/>
        <v>10</v>
      </c>
      <c r="R27">
        <f t="shared" si="13"/>
        <v>21</v>
      </c>
      <c r="S27">
        <f t="shared" si="14"/>
        <v>21</v>
      </c>
      <c r="T27">
        <f t="shared" si="15"/>
        <v>11</v>
      </c>
    </row>
    <row r="28" spans="1:20" ht="12.75" customHeight="1">
      <c r="A28" s="30">
        <f t="shared" si="10"/>
        <v>10</v>
      </c>
      <c r="B28" s="18" t="s">
        <v>183</v>
      </c>
      <c r="C28" s="16"/>
      <c r="D28" s="17"/>
      <c r="E28" s="16"/>
      <c r="F28" s="17">
        <v>11</v>
      </c>
      <c r="G28" s="16"/>
      <c r="H28" s="18"/>
      <c r="I28" s="18"/>
      <c r="J28" s="18"/>
      <c r="K28" s="19"/>
      <c r="L28" s="6">
        <f t="shared" si="16"/>
        <v>11</v>
      </c>
      <c r="M28" s="6" t="str">
        <f t="shared" si="16"/>
        <v> </v>
      </c>
      <c r="N28" s="6" t="str">
        <f t="shared" si="16"/>
        <v> </v>
      </c>
      <c r="O28" s="7">
        <f t="shared" si="11"/>
        <v>10</v>
      </c>
      <c r="Q28">
        <f t="shared" si="12"/>
        <v>11</v>
      </c>
      <c r="R28">
        <f t="shared" si="13"/>
        <v>21</v>
      </c>
      <c r="S28">
        <f t="shared" si="14"/>
        <v>21</v>
      </c>
      <c r="T28">
        <f t="shared" si="15"/>
        <v>10</v>
      </c>
    </row>
    <row r="29" spans="1:20" ht="12.75" customHeight="1">
      <c r="A29" s="30">
        <f t="shared" si="10"/>
        <v>9</v>
      </c>
      <c r="B29" s="18" t="s">
        <v>171</v>
      </c>
      <c r="C29" s="16" t="s">
        <v>159</v>
      </c>
      <c r="D29" s="17"/>
      <c r="E29" s="16">
        <v>12</v>
      </c>
      <c r="F29" s="17"/>
      <c r="G29" s="16"/>
      <c r="H29" s="18"/>
      <c r="I29" s="18"/>
      <c r="J29" s="18"/>
      <c r="K29" s="19"/>
      <c r="L29" s="6">
        <f t="shared" si="16"/>
        <v>12</v>
      </c>
      <c r="M29" s="6" t="str">
        <f t="shared" si="16"/>
        <v> </v>
      </c>
      <c r="N29" s="6" t="str">
        <f t="shared" si="16"/>
        <v> </v>
      </c>
      <c r="O29" s="7">
        <f t="shared" si="11"/>
        <v>9</v>
      </c>
      <c r="Q29">
        <f t="shared" si="12"/>
        <v>12</v>
      </c>
      <c r="R29">
        <f t="shared" si="13"/>
        <v>21</v>
      </c>
      <c r="S29">
        <f t="shared" si="14"/>
        <v>21</v>
      </c>
      <c r="T29">
        <f t="shared" si="15"/>
        <v>9</v>
      </c>
    </row>
    <row r="30" spans="1:20" ht="12.75" customHeight="1" thickBot="1">
      <c r="A30" s="34">
        <f t="shared" si="0"/>
        <v>0</v>
      </c>
      <c r="B30" s="33"/>
      <c r="C30" s="32"/>
      <c r="D30" s="22"/>
      <c r="E30" s="21"/>
      <c r="F30" s="22"/>
      <c r="G30" s="21"/>
      <c r="H30" s="23"/>
      <c r="I30" s="23"/>
      <c r="J30" s="23"/>
      <c r="K30" s="24"/>
      <c r="L30" s="25" t="str">
        <f t="shared" si="1"/>
        <v> </v>
      </c>
      <c r="M30" s="21" t="str">
        <f t="shared" si="2"/>
        <v> </v>
      </c>
      <c r="N30" s="21" t="str">
        <f t="shared" si="3"/>
        <v> </v>
      </c>
      <c r="O30" s="26" t="str">
        <f t="shared" si="4"/>
        <v> </v>
      </c>
      <c r="Q30">
        <f t="shared" si="5"/>
        <v>21</v>
      </c>
      <c r="R30">
        <f t="shared" si="6"/>
        <v>21</v>
      </c>
      <c r="S30">
        <f t="shared" si="7"/>
        <v>21</v>
      </c>
      <c r="T30">
        <f t="shared" si="8"/>
        <v>0</v>
      </c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printOptions/>
  <pageMargins left="0.75" right="0.75" top="1" bottom="1" header="0.5" footer="0.5"/>
  <pageSetup fitToHeight="2" fitToWidth="1" horizontalDpi="600" verticalDpi="600" orientation="landscape" paperSize="9" scale="82" r:id="rId1"/>
  <headerFooter alignWithMargins="0">
    <oddFooter>&amp;C&amp;"Verdana,Normal"www.oslosportsfiskere.no/isfiske/NC2007.xls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9"/>
  <sheetViews>
    <sheetView workbookViewId="0" topLeftCell="A1">
      <selection activeCell="A1" sqref="A1"/>
    </sheetView>
  </sheetViews>
  <sheetFormatPr defaultColWidth="12" defaultRowHeight="12.75"/>
  <cols>
    <col min="1" max="1" width="6.83203125" style="0" customWidth="1"/>
    <col min="2" max="2" width="23.16015625" style="0" customWidth="1"/>
    <col min="3" max="3" width="26.33203125" style="0" customWidth="1"/>
    <col min="7" max="8" width="16.33203125" style="0" customWidth="1"/>
    <col min="10" max="10" width="13.5" style="0" customWidth="1"/>
    <col min="11" max="11" width="1.83203125" style="0" customWidth="1"/>
    <col min="12" max="12" width="3.5" style="0" customWidth="1"/>
    <col min="13" max="14" width="3.66015625" style="0" customWidth="1"/>
    <col min="15" max="15" width="6" style="0" customWidth="1"/>
    <col min="17" max="20" width="0" style="0" hidden="1" customWidth="1"/>
  </cols>
  <sheetData>
    <row r="1" spans="1:15" ht="28.5" thickBot="1">
      <c r="A1" s="28" t="s">
        <v>141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7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2.75">
      <c r="A3" s="35"/>
      <c r="B3" s="36"/>
      <c r="C3" s="36"/>
      <c r="D3" s="66" t="s">
        <v>144</v>
      </c>
      <c r="E3" s="66" t="s">
        <v>153</v>
      </c>
      <c r="F3" s="66" t="s">
        <v>154</v>
      </c>
      <c r="G3" s="66" t="s">
        <v>186</v>
      </c>
      <c r="H3" s="66" t="s">
        <v>155</v>
      </c>
      <c r="I3" s="66" t="s">
        <v>207</v>
      </c>
      <c r="J3" s="45" t="s">
        <v>156</v>
      </c>
      <c r="K3" s="37" t="s">
        <v>5</v>
      </c>
      <c r="L3" s="44"/>
      <c r="M3" s="37"/>
      <c r="N3" s="37"/>
      <c r="O3" s="38"/>
    </row>
    <row r="4" spans="1:15" ht="13.5" thickBot="1">
      <c r="A4" s="20" t="s">
        <v>0</v>
      </c>
      <c r="B4" s="32" t="s">
        <v>1</v>
      </c>
      <c r="C4" s="32" t="s">
        <v>2</v>
      </c>
      <c r="D4" s="49">
        <v>40629</v>
      </c>
      <c r="E4" s="49">
        <v>40916</v>
      </c>
      <c r="F4" s="49">
        <v>40923</v>
      </c>
      <c r="G4" s="49">
        <v>40937</v>
      </c>
      <c r="H4" s="49">
        <v>40944</v>
      </c>
      <c r="I4" s="49">
        <v>40951</v>
      </c>
      <c r="J4" s="51">
        <v>40958</v>
      </c>
      <c r="K4" s="50"/>
      <c r="L4" s="13" t="s">
        <v>4</v>
      </c>
      <c r="M4" s="14"/>
      <c r="N4" s="14"/>
      <c r="O4" s="15"/>
    </row>
    <row r="5" spans="1:20" s="74" customFormat="1" ht="12.75">
      <c r="A5" s="85">
        <f>21*8-D5-E5-F5-G5-H5-I5-J5-K5-((8-COUNT(D5:K5))*21)</f>
        <v>40</v>
      </c>
      <c r="B5" s="56" t="s">
        <v>125</v>
      </c>
      <c r="C5" s="53" t="s">
        <v>9</v>
      </c>
      <c r="D5" s="55"/>
      <c r="E5" s="53"/>
      <c r="F5" s="55">
        <v>1</v>
      </c>
      <c r="G5" s="53"/>
      <c r="H5" s="56"/>
      <c r="I5" s="56"/>
      <c r="J5" s="56">
        <v>1</v>
      </c>
      <c r="K5" s="57"/>
      <c r="L5" s="53">
        <f aca="true" t="shared" si="0" ref="L5:N9">IF(Q5&gt;20," ",Q5)</f>
        <v>1</v>
      </c>
      <c r="M5" s="53">
        <f t="shared" si="0"/>
        <v>1</v>
      </c>
      <c r="N5" s="53" t="str">
        <f t="shared" si="0"/>
        <v> </v>
      </c>
      <c r="O5" s="59">
        <f>IF(T5&lt;1," ",T5)</f>
        <v>40</v>
      </c>
      <c r="Q5" s="74">
        <f>IF(COUNT(D5:K5)&gt;0,SMALL(D5:K5,1),21)</f>
        <v>1</v>
      </c>
      <c r="R5" s="74">
        <f>IF(COUNT(D5:K5)&gt;1,SMALL(D5:K5,2),21)</f>
        <v>1</v>
      </c>
      <c r="S5" s="74">
        <f>IF(COUNT(D5:K5)&gt;2,SMALL(D5:K5,3),21)</f>
        <v>21</v>
      </c>
      <c r="T5" s="74">
        <f>21*3-Q5-R5-S5-((3-COUNT(Q5:S5))*21)</f>
        <v>40</v>
      </c>
    </row>
    <row r="6" spans="1:20" s="74" customFormat="1" ht="12.75">
      <c r="A6" s="86">
        <f>21*8-D6-E6-F6-G6-H6-I6-J6-K6-((8-COUNT(D6:K6))*21)</f>
        <v>20</v>
      </c>
      <c r="B6" s="63" t="s">
        <v>203</v>
      </c>
      <c r="C6" s="58" t="s">
        <v>204</v>
      </c>
      <c r="D6" s="55"/>
      <c r="E6" s="53"/>
      <c r="F6" s="55"/>
      <c r="G6" s="53"/>
      <c r="H6" s="56">
        <v>1</v>
      </c>
      <c r="I6" s="56"/>
      <c r="J6" s="56"/>
      <c r="K6" s="57"/>
      <c r="L6" s="53">
        <f t="shared" si="0"/>
        <v>1</v>
      </c>
      <c r="M6" s="53" t="str">
        <f t="shared" si="0"/>
        <v> </v>
      </c>
      <c r="N6" s="53" t="str">
        <f t="shared" si="0"/>
        <v> </v>
      </c>
      <c r="O6" s="59">
        <f>IF(T6&lt;1," ",T6)</f>
        <v>20</v>
      </c>
      <c r="P6"/>
      <c r="Q6">
        <f>IF(COUNT(D6:K6)&gt;0,SMALL(D6:K6,1),21)</f>
        <v>1</v>
      </c>
      <c r="R6">
        <f>IF(COUNT(D6:K6)&gt;1,SMALL(D6:K6,2),21)</f>
        <v>21</v>
      </c>
      <c r="S6">
        <f>IF(COUNT(D6:K6)&gt;2,SMALL(D6:K6,3),21)</f>
        <v>21</v>
      </c>
      <c r="T6">
        <f>21*3-Q6-R6-S6-((3-COUNT(Q6:S6))*21)</f>
        <v>20</v>
      </c>
    </row>
    <row r="7" spans="1:20" ht="12.75">
      <c r="A7" s="65">
        <f>21*8-D7-E7-F7-G7-H7-I7-J7-K7-((8-COUNT(D7:K7))*21)</f>
        <v>19</v>
      </c>
      <c r="B7" s="63" t="s">
        <v>79</v>
      </c>
      <c r="C7" s="58" t="s">
        <v>57</v>
      </c>
      <c r="D7" s="55"/>
      <c r="E7" s="53"/>
      <c r="F7" s="55">
        <v>2</v>
      </c>
      <c r="G7" s="53"/>
      <c r="H7" s="56"/>
      <c r="I7" s="56"/>
      <c r="J7" s="56"/>
      <c r="K7" s="57"/>
      <c r="L7" s="53">
        <f t="shared" si="0"/>
        <v>2</v>
      </c>
      <c r="M7" s="53" t="str">
        <f t="shared" si="0"/>
        <v> </v>
      </c>
      <c r="N7" s="53" t="str">
        <f t="shared" si="0"/>
        <v> </v>
      </c>
      <c r="O7" s="59">
        <f>IF(T7&lt;1," ",T7)</f>
        <v>19</v>
      </c>
      <c r="P7" s="74"/>
      <c r="Q7" s="74">
        <f>IF(COUNT(D7:K7)&gt;0,SMALL(D7:K7,1),21)</f>
        <v>2</v>
      </c>
      <c r="R7" s="74">
        <f>IF(COUNT(D7:K7)&gt;1,SMALL(D7:K7,2),21)</f>
        <v>21</v>
      </c>
      <c r="S7" s="74">
        <f>IF(COUNT(D7:K7)&gt;2,SMALL(D7:K7,3),21)</f>
        <v>21</v>
      </c>
      <c r="T7" s="74">
        <f>21*3-Q7-R7-S7-((3-COUNT(Q7:S7))*21)</f>
        <v>19</v>
      </c>
    </row>
    <row r="8" spans="1:20" ht="12.75">
      <c r="A8" s="30">
        <f>21*8-D8-E8-F8-G8-H8-I8-J8-K8-((8-COUNT(D8:K8))*21)</f>
        <v>18</v>
      </c>
      <c r="B8" s="63" t="s">
        <v>184</v>
      </c>
      <c r="C8" s="58"/>
      <c r="D8" s="55"/>
      <c r="E8" s="16"/>
      <c r="F8" s="17">
        <v>3</v>
      </c>
      <c r="G8" s="16"/>
      <c r="H8" s="18"/>
      <c r="I8" s="18"/>
      <c r="J8" s="18"/>
      <c r="K8" s="19"/>
      <c r="L8" s="6">
        <f t="shared" si="0"/>
        <v>3</v>
      </c>
      <c r="M8" s="6" t="str">
        <f t="shared" si="0"/>
        <v> </v>
      </c>
      <c r="N8" s="6" t="str">
        <f t="shared" si="0"/>
        <v> </v>
      </c>
      <c r="O8" s="7">
        <f>IF(T8&lt;1," ",T8)</f>
        <v>18</v>
      </c>
      <c r="Q8">
        <f>IF(COUNT(D8:K8)&gt;0,SMALL(D8:K8,1),21)</f>
        <v>3</v>
      </c>
      <c r="R8">
        <f>IF(COUNT(D8:K8)&gt;1,SMALL(D8:K8,2),21)</f>
        <v>21</v>
      </c>
      <c r="S8">
        <f>IF(COUNT(D8:K8)&gt;2,SMALL(D8:K8,3),21)</f>
        <v>21</v>
      </c>
      <c r="T8">
        <f>21*3-Q8-R8-S8-((3-COUNT(Q8:S8))*21)</f>
        <v>18</v>
      </c>
    </row>
    <row r="9" spans="1:20" ht="13.5" thickBot="1">
      <c r="A9" s="34">
        <f>21*8-D9-E9-F9-G9-H9-I9-J9-K9-((8-COUNT(D9:K9))*21)</f>
        <v>0</v>
      </c>
      <c r="B9" s="33"/>
      <c r="C9" s="32"/>
      <c r="D9" s="22"/>
      <c r="E9" s="21"/>
      <c r="F9" s="22"/>
      <c r="G9" s="21"/>
      <c r="H9" s="23"/>
      <c r="I9" s="23"/>
      <c r="J9" s="23"/>
      <c r="K9" s="24"/>
      <c r="L9" s="25" t="str">
        <f t="shared" si="0"/>
        <v> </v>
      </c>
      <c r="M9" s="21" t="str">
        <f t="shared" si="0"/>
        <v> </v>
      </c>
      <c r="N9" s="21" t="str">
        <f t="shared" si="0"/>
        <v> </v>
      </c>
      <c r="O9" s="26" t="str">
        <f>IF(T9&lt;1," ",T9)</f>
        <v> </v>
      </c>
      <c r="Q9">
        <f>IF(COUNT(D9:K9)&gt;0,SMALL(D9:K9,1),21)</f>
        <v>21</v>
      </c>
      <c r="R9">
        <f>IF(COUNT(D9:K9)&gt;1,SMALL(D9:K9,2),21)</f>
        <v>21</v>
      </c>
      <c r="S9">
        <f>IF(COUNT(D9:K9)&gt;2,SMALL(D9:K9,3),21)</f>
        <v>21</v>
      </c>
      <c r="T9">
        <f>21*3-Q9-R9-S9-((3-COUNT(Q9:S9))*21)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2" width="22.83203125" style="0" customWidth="1"/>
    <col min="3" max="3" width="24.5" style="0" customWidth="1"/>
    <col min="4" max="6" width="13.33203125" style="0" customWidth="1"/>
    <col min="7" max="7" width="16.33203125" style="0" customWidth="1"/>
    <col min="8" max="8" width="15.66015625" style="0" customWidth="1"/>
    <col min="9" max="9" width="13.33203125" style="0" customWidth="1"/>
    <col min="10" max="10" width="14" style="0" customWidth="1"/>
    <col min="11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142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144</v>
      </c>
      <c r="E3" s="66" t="s">
        <v>153</v>
      </c>
      <c r="F3" s="66" t="s">
        <v>154</v>
      </c>
      <c r="G3" s="66" t="s">
        <v>186</v>
      </c>
      <c r="H3" s="66" t="s">
        <v>155</v>
      </c>
      <c r="I3" s="66" t="s">
        <v>207</v>
      </c>
      <c r="J3" s="45" t="s">
        <v>156</v>
      </c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40629</v>
      </c>
      <c r="E4" s="49">
        <v>40916</v>
      </c>
      <c r="F4" s="49">
        <v>40923</v>
      </c>
      <c r="G4" s="49">
        <v>40937</v>
      </c>
      <c r="H4" s="49">
        <v>40944</v>
      </c>
      <c r="I4" s="49">
        <v>40951</v>
      </c>
      <c r="J4" s="51">
        <v>40958</v>
      </c>
      <c r="K4" s="50"/>
      <c r="L4" s="13" t="s">
        <v>4</v>
      </c>
      <c r="M4" s="14"/>
      <c r="N4" s="14"/>
      <c r="O4" s="15"/>
    </row>
    <row r="5" spans="1:20" s="74" customFormat="1" ht="12.75" customHeight="1">
      <c r="A5" s="88">
        <f>21*8-D5-E5-F5-G5-H5-I5-J5-K5-((8-COUNT(D5:K5))*21)</f>
        <v>128</v>
      </c>
      <c r="B5" s="89" t="s">
        <v>101</v>
      </c>
      <c r="C5" s="89" t="s">
        <v>100</v>
      </c>
      <c r="D5" s="91">
        <v>4</v>
      </c>
      <c r="E5" s="89">
        <v>1</v>
      </c>
      <c r="F5" s="91">
        <v>6</v>
      </c>
      <c r="G5" s="89">
        <v>1</v>
      </c>
      <c r="H5" s="92">
        <v>1</v>
      </c>
      <c r="I5" s="92">
        <v>5</v>
      </c>
      <c r="J5" s="92">
        <v>1</v>
      </c>
      <c r="K5" s="93"/>
      <c r="L5" s="89">
        <f>IF(Q5&gt;20," ",Q5)</f>
        <v>1</v>
      </c>
      <c r="M5" s="89">
        <f aca="true" t="shared" si="0" ref="M5:M45">IF(R5&gt;20," ",R5)</f>
        <v>1</v>
      </c>
      <c r="N5" s="89">
        <f aca="true" t="shared" si="1" ref="N5:N45">IF(S5&gt;20," ",S5)</f>
        <v>1</v>
      </c>
      <c r="O5" s="97">
        <f aca="true" t="shared" si="2" ref="O5:O45">IF(T5&lt;1," ",T5)</f>
        <v>60</v>
      </c>
      <c r="P5"/>
      <c r="Q5">
        <f aca="true" t="shared" si="3" ref="Q5:Q45">IF(COUNT(D5:K5)&gt;0,SMALL(D5:K5,1),21)</f>
        <v>1</v>
      </c>
      <c r="R5">
        <f aca="true" t="shared" si="4" ref="R5:R45">IF(COUNT(D5:K5)&gt;1,SMALL(D5:K5,2),21)</f>
        <v>1</v>
      </c>
      <c r="S5">
        <f aca="true" t="shared" si="5" ref="S5:S45">IF(COUNT(D5:K5)&gt;2,SMALL(D5:K5,3),21)</f>
        <v>1</v>
      </c>
      <c r="T5">
        <f aca="true" t="shared" si="6" ref="T5:T45">21*3-Q5-R5-S5-((3-COUNT(Q5:S5))*21)</f>
        <v>60</v>
      </c>
    </row>
    <row r="6" spans="1:20" s="74" customFormat="1" ht="12.75" customHeight="1">
      <c r="A6" s="87">
        <f aca="true" t="shared" si="7" ref="A6:A44">21*8-D6-E6-F6-G6-H6-I6-J6-K6-((8-COUNT(D6:K6))*21)</f>
        <v>100</v>
      </c>
      <c r="B6" s="53" t="s">
        <v>58</v>
      </c>
      <c r="C6" s="53" t="s">
        <v>17</v>
      </c>
      <c r="D6" s="55">
        <v>6</v>
      </c>
      <c r="E6" s="53">
        <v>9</v>
      </c>
      <c r="F6" s="55">
        <v>7</v>
      </c>
      <c r="G6" s="53">
        <v>5</v>
      </c>
      <c r="H6" s="56">
        <v>10</v>
      </c>
      <c r="I6" s="56">
        <v>2</v>
      </c>
      <c r="J6" s="56">
        <v>8</v>
      </c>
      <c r="K6" s="57"/>
      <c r="L6" s="53">
        <f>IF(Q6&gt;20," ",Q6)</f>
        <v>2</v>
      </c>
      <c r="M6" s="53">
        <f>IF(R6&gt;20," ",R6)</f>
        <v>5</v>
      </c>
      <c r="N6" s="53">
        <f>IF(S6&gt;20," ",S6)</f>
        <v>6</v>
      </c>
      <c r="O6" s="59">
        <f t="shared" si="2"/>
        <v>50</v>
      </c>
      <c r="Q6" s="74">
        <f t="shared" si="3"/>
        <v>2</v>
      </c>
      <c r="R6" s="74">
        <f t="shared" si="4"/>
        <v>5</v>
      </c>
      <c r="S6" s="74">
        <f t="shared" si="5"/>
        <v>6</v>
      </c>
      <c r="T6" s="74">
        <f t="shared" si="6"/>
        <v>50</v>
      </c>
    </row>
    <row r="7" spans="1:20" s="74" customFormat="1" ht="12.75" customHeight="1">
      <c r="A7" s="98">
        <f>21*8-D7-E7-F7-G7-H7-I7-J7-K7-((8-COUNT(D7:K7))*21)</f>
        <v>91</v>
      </c>
      <c r="B7" s="89" t="s">
        <v>19</v>
      </c>
      <c r="C7" s="89" t="s">
        <v>7</v>
      </c>
      <c r="D7" s="91">
        <v>5</v>
      </c>
      <c r="E7" s="89">
        <v>15</v>
      </c>
      <c r="F7" s="91">
        <v>3</v>
      </c>
      <c r="G7" s="89">
        <v>4</v>
      </c>
      <c r="H7" s="92">
        <v>9</v>
      </c>
      <c r="I7" s="92">
        <v>7</v>
      </c>
      <c r="J7" s="92">
        <v>13</v>
      </c>
      <c r="K7" s="93"/>
      <c r="L7" s="89">
        <f>IF(Q7&gt;20," ",Q7)</f>
        <v>3</v>
      </c>
      <c r="M7" s="89">
        <f>IF(R7&gt;20," ",R7)</f>
        <v>4</v>
      </c>
      <c r="N7" s="89">
        <f>IF(S7&gt;20," ",S7)</f>
        <v>5</v>
      </c>
      <c r="O7" s="97">
        <f>IF(T7&lt;1," ",T7)</f>
        <v>51</v>
      </c>
      <c r="Q7" s="74">
        <f>IF(COUNT(D7:K7)&gt;0,SMALL(D7:K7,1),21)</f>
        <v>3</v>
      </c>
      <c r="R7" s="74">
        <f>IF(COUNT(D7:K7)&gt;1,SMALL(D7:K7,2),21)</f>
        <v>4</v>
      </c>
      <c r="S7" s="74">
        <f>IF(COUNT(D7:K7)&gt;2,SMALL(D7:K7,3),21)</f>
        <v>5</v>
      </c>
      <c r="T7" s="74">
        <f>21*3-Q7-R7-S7-((3-COUNT(Q7:S7))*21)</f>
        <v>51</v>
      </c>
    </row>
    <row r="8" spans="1:20" ht="12.75" customHeight="1">
      <c r="A8" s="60">
        <f>21*8-D8-E8-F8-G8-H8-I8-J8-K8-((8-COUNT(D8:K8))*21)</f>
        <v>91</v>
      </c>
      <c r="B8" s="58" t="s">
        <v>42</v>
      </c>
      <c r="C8" s="58" t="s">
        <v>32</v>
      </c>
      <c r="D8" s="61">
        <v>18</v>
      </c>
      <c r="E8" s="58">
        <v>3</v>
      </c>
      <c r="F8" s="62">
        <v>5</v>
      </c>
      <c r="G8" s="58">
        <v>7</v>
      </c>
      <c r="H8" s="63">
        <v>8</v>
      </c>
      <c r="I8" s="63">
        <v>10</v>
      </c>
      <c r="J8" s="63">
        <v>5</v>
      </c>
      <c r="K8" s="64"/>
      <c r="L8" s="53">
        <f>IF(Q8&gt;20," ",Q8)</f>
        <v>3</v>
      </c>
      <c r="M8" s="53">
        <f t="shared" si="0"/>
        <v>5</v>
      </c>
      <c r="N8" s="53">
        <f t="shared" si="1"/>
        <v>5</v>
      </c>
      <c r="O8" s="59">
        <f>IF(T8&lt;1," ",T8)</f>
        <v>50</v>
      </c>
      <c r="Q8">
        <f>IF(COUNT(D8:K8)&gt;0,SMALL(D8:K8,1),21)</f>
        <v>3</v>
      </c>
      <c r="R8">
        <f>IF(COUNT(D8:K8)&gt;1,SMALL(D8:K8,2),21)</f>
        <v>5</v>
      </c>
      <c r="S8">
        <f>IF(COUNT(D8:K8)&gt;2,SMALL(D8:K8,3),21)</f>
        <v>5</v>
      </c>
      <c r="T8">
        <f>21*3-Q8-R8-S8-((3-COUNT(Q8:S8))*21)</f>
        <v>50</v>
      </c>
    </row>
    <row r="9" spans="1:20" ht="12.75" customHeight="1">
      <c r="A9" s="60">
        <f t="shared" si="7"/>
        <v>89</v>
      </c>
      <c r="B9" s="58" t="s">
        <v>31</v>
      </c>
      <c r="C9" s="58" t="s">
        <v>32</v>
      </c>
      <c r="D9" s="62">
        <v>10</v>
      </c>
      <c r="E9" s="58">
        <v>12</v>
      </c>
      <c r="F9" s="62">
        <v>13</v>
      </c>
      <c r="G9" s="58">
        <v>8</v>
      </c>
      <c r="H9" s="63">
        <v>3</v>
      </c>
      <c r="I9" s="63">
        <v>9</v>
      </c>
      <c r="J9" s="63">
        <v>3</v>
      </c>
      <c r="K9" s="64"/>
      <c r="L9" s="53">
        <f>IF(Q9&gt;20," ",Q9)</f>
        <v>3</v>
      </c>
      <c r="M9" s="53">
        <f>IF(R9&gt;20," ",R9)</f>
        <v>3</v>
      </c>
      <c r="N9" s="53">
        <f>IF(S9&gt;20," ",S9)</f>
        <v>8</v>
      </c>
      <c r="O9" s="59">
        <f>IF(T9&lt;1," ",T9)</f>
        <v>49</v>
      </c>
      <c r="Q9">
        <f>IF(COUNT(D9:K9)&gt;0,SMALL(D9:K9,1),21)</f>
        <v>3</v>
      </c>
      <c r="R9">
        <f>IF(COUNT(D9:K9)&gt;1,SMALL(D9:K9,2),21)</f>
        <v>3</v>
      </c>
      <c r="S9">
        <f>IF(COUNT(D9:K9)&gt;2,SMALL(D9:K9,3),21)</f>
        <v>8</v>
      </c>
      <c r="T9">
        <f>21*3-Q9-R9-S9-((3-COUNT(Q9:S9))*21)</f>
        <v>49</v>
      </c>
    </row>
    <row r="10" spans="1:20" ht="12.75" customHeight="1">
      <c r="A10" s="98">
        <f t="shared" si="7"/>
        <v>88</v>
      </c>
      <c r="B10" s="96" t="s">
        <v>29</v>
      </c>
      <c r="C10" s="96" t="s">
        <v>30</v>
      </c>
      <c r="D10" s="99">
        <v>14</v>
      </c>
      <c r="E10" s="96">
        <v>17</v>
      </c>
      <c r="F10" s="99">
        <v>4</v>
      </c>
      <c r="G10" s="96">
        <v>2</v>
      </c>
      <c r="H10" s="100">
        <v>5</v>
      </c>
      <c r="I10" s="100">
        <v>1</v>
      </c>
      <c r="J10" s="100">
        <v>16</v>
      </c>
      <c r="K10" s="101"/>
      <c r="L10" s="89">
        <f aca="true" t="shared" si="8" ref="L10:L42">IF(Q10&gt;20," ",Q10)</f>
        <v>1</v>
      </c>
      <c r="M10" s="89">
        <f t="shared" si="0"/>
        <v>2</v>
      </c>
      <c r="N10" s="89">
        <f t="shared" si="1"/>
        <v>4</v>
      </c>
      <c r="O10" s="97">
        <f>IF(T10&lt;1," ",T10)</f>
        <v>56</v>
      </c>
      <c r="P10" s="74"/>
      <c r="Q10" s="74">
        <f>IF(COUNT(D10:K10)&gt;0,SMALL(D10:K10,1),21)</f>
        <v>1</v>
      </c>
      <c r="R10" s="74">
        <f>IF(COUNT(D10:K10)&gt;1,SMALL(D10:K10,2),21)</f>
        <v>2</v>
      </c>
      <c r="S10" s="74">
        <f>IF(COUNT(D10:K10)&gt;2,SMALL(D10:K10,3),21)</f>
        <v>4</v>
      </c>
      <c r="T10" s="74">
        <f>21*3-Q10-R10-S10-((3-COUNT(Q10:S10))*21)</f>
        <v>56</v>
      </c>
    </row>
    <row r="11" spans="1:20" ht="12.75" customHeight="1">
      <c r="A11" s="12">
        <f t="shared" si="7"/>
        <v>82</v>
      </c>
      <c r="B11" s="16" t="s">
        <v>118</v>
      </c>
      <c r="C11" s="16" t="s">
        <v>119</v>
      </c>
      <c r="D11" s="17">
        <v>8</v>
      </c>
      <c r="E11" s="16"/>
      <c r="F11" s="17">
        <v>9</v>
      </c>
      <c r="G11" s="16">
        <v>6</v>
      </c>
      <c r="H11" s="18">
        <v>2</v>
      </c>
      <c r="I11" s="18">
        <v>13</v>
      </c>
      <c r="J11" s="18">
        <v>6</v>
      </c>
      <c r="K11" s="19"/>
      <c r="L11" s="6">
        <f t="shared" si="8"/>
        <v>2</v>
      </c>
      <c r="M11" s="6">
        <f t="shared" si="0"/>
        <v>6</v>
      </c>
      <c r="N11" s="6">
        <f t="shared" si="1"/>
        <v>6</v>
      </c>
      <c r="O11" s="7">
        <f t="shared" si="2"/>
        <v>49</v>
      </c>
      <c r="Q11">
        <f t="shared" si="3"/>
        <v>2</v>
      </c>
      <c r="R11">
        <f t="shared" si="4"/>
        <v>6</v>
      </c>
      <c r="S11">
        <f t="shared" si="5"/>
        <v>6</v>
      </c>
      <c r="T11">
        <f t="shared" si="6"/>
        <v>49</v>
      </c>
    </row>
    <row r="12" spans="1:20" ht="12.75" customHeight="1">
      <c r="A12" s="12">
        <f t="shared" si="7"/>
        <v>73</v>
      </c>
      <c r="B12" s="16" t="s">
        <v>86</v>
      </c>
      <c r="C12" s="16" t="s">
        <v>89</v>
      </c>
      <c r="D12" s="17">
        <v>17</v>
      </c>
      <c r="E12" s="16"/>
      <c r="F12" s="17">
        <v>8</v>
      </c>
      <c r="G12" s="16">
        <v>3</v>
      </c>
      <c r="H12" s="18">
        <v>4</v>
      </c>
      <c r="I12" s="18">
        <v>11</v>
      </c>
      <c r="J12" s="18">
        <v>10</v>
      </c>
      <c r="K12" s="19"/>
      <c r="L12" s="6">
        <f>IF(Q12&gt;20," ",Q12)</f>
        <v>3</v>
      </c>
      <c r="M12" s="6">
        <f t="shared" si="0"/>
        <v>4</v>
      </c>
      <c r="N12" s="6">
        <f t="shared" si="1"/>
        <v>8</v>
      </c>
      <c r="O12" s="7">
        <f t="shared" si="2"/>
        <v>48</v>
      </c>
      <c r="Q12">
        <f t="shared" si="3"/>
        <v>3</v>
      </c>
      <c r="R12">
        <f t="shared" si="4"/>
        <v>4</v>
      </c>
      <c r="S12">
        <f t="shared" si="5"/>
        <v>8</v>
      </c>
      <c r="T12">
        <f t="shared" si="6"/>
        <v>48</v>
      </c>
    </row>
    <row r="13" spans="1:20" ht="12.75" customHeight="1">
      <c r="A13" s="12">
        <f t="shared" si="7"/>
        <v>70</v>
      </c>
      <c r="B13" s="16" t="s">
        <v>37</v>
      </c>
      <c r="C13" s="16" t="s">
        <v>35</v>
      </c>
      <c r="D13" s="17">
        <v>11</v>
      </c>
      <c r="E13" s="16">
        <v>4</v>
      </c>
      <c r="F13" s="17">
        <v>14</v>
      </c>
      <c r="G13" s="16"/>
      <c r="H13" s="18">
        <v>11</v>
      </c>
      <c r="I13" s="18">
        <v>14</v>
      </c>
      <c r="J13" s="18">
        <v>2</v>
      </c>
      <c r="K13" s="19"/>
      <c r="L13" s="6">
        <f>IF(Q13&gt;20," ",Q13)</f>
        <v>2</v>
      </c>
      <c r="M13" s="6">
        <f t="shared" si="0"/>
        <v>4</v>
      </c>
      <c r="N13" s="6">
        <f t="shared" si="1"/>
        <v>11</v>
      </c>
      <c r="O13" s="7">
        <f>IF(T13&lt;1," ",T13)</f>
        <v>46</v>
      </c>
      <c r="Q13">
        <f>IF(COUNT(D13:K13)&gt;0,SMALL(D13:K13,1),21)</f>
        <v>2</v>
      </c>
      <c r="R13">
        <f>IF(COUNT(D13:K13)&gt;1,SMALL(D13:K13,2),21)</f>
        <v>4</v>
      </c>
      <c r="S13">
        <f>IF(COUNT(D13:K13)&gt;2,SMALL(D13:K13,3),21)</f>
        <v>11</v>
      </c>
      <c r="T13">
        <f>21*3-Q13-R13-S13-((3-COUNT(Q13:S13))*21)</f>
        <v>46</v>
      </c>
    </row>
    <row r="14" spans="1:20" ht="12.75" customHeight="1">
      <c r="A14" s="12">
        <f t="shared" si="7"/>
        <v>54</v>
      </c>
      <c r="B14" s="16" t="s">
        <v>36</v>
      </c>
      <c r="C14" s="16" t="s">
        <v>32</v>
      </c>
      <c r="D14" s="17">
        <v>13</v>
      </c>
      <c r="E14" s="16">
        <v>6</v>
      </c>
      <c r="F14" s="17">
        <v>12</v>
      </c>
      <c r="G14" s="16"/>
      <c r="H14" s="18">
        <v>15</v>
      </c>
      <c r="I14" s="18">
        <v>6</v>
      </c>
      <c r="J14" s="18">
        <v>20</v>
      </c>
      <c r="K14" s="19"/>
      <c r="L14" s="6">
        <f t="shared" si="8"/>
        <v>6</v>
      </c>
      <c r="M14" s="6">
        <f aca="true" t="shared" si="9" ref="M14:N16">IF(R14&gt;20," ",R14)</f>
        <v>6</v>
      </c>
      <c r="N14" s="6">
        <f t="shared" si="9"/>
        <v>12</v>
      </c>
      <c r="O14" s="7">
        <f>IF(T14&lt;1," ",T14)</f>
        <v>39</v>
      </c>
      <c r="Q14">
        <f>IF(COUNT(D14:K14)&gt;0,SMALL(D14:K14,1),21)</f>
        <v>6</v>
      </c>
      <c r="R14">
        <f>IF(COUNT(D14:K14)&gt;1,SMALL(D14:K14,2),21)</f>
        <v>6</v>
      </c>
      <c r="S14">
        <f>IF(COUNT(D14:K14)&gt;2,SMALL(D14:K14,3),21)</f>
        <v>12</v>
      </c>
      <c r="T14">
        <f>21*3-Q14-R14-S14-((3-COUNT(Q14:S14))*21)</f>
        <v>39</v>
      </c>
    </row>
    <row r="15" spans="1:20" ht="12.75" customHeight="1">
      <c r="A15" s="12">
        <f t="shared" si="7"/>
        <v>53</v>
      </c>
      <c r="B15" s="16" t="s">
        <v>59</v>
      </c>
      <c r="C15" s="16" t="s">
        <v>9</v>
      </c>
      <c r="D15" s="17">
        <v>16</v>
      </c>
      <c r="E15" s="16">
        <v>10</v>
      </c>
      <c r="F15" s="17">
        <v>1</v>
      </c>
      <c r="G15" s="16"/>
      <c r="H15" s="18">
        <v>16</v>
      </c>
      <c r="I15" s="18"/>
      <c r="J15" s="18">
        <v>9</v>
      </c>
      <c r="K15" s="19"/>
      <c r="L15" s="6">
        <f t="shared" si="8"/>
        <v>1</v>
      </c>
      <c r="M15" s="6">
        <f t="shared" si="9"/>
        <v>9</v>
      </c>
      <c r="N15" s="6">
        <f t="shared" si="9"/>
        <v>10</v>
      </c>
      <c r="O15" s="7">
        <f t="shared" si="2"/>
        <v>43</v>
      </c>
      <c r="Q15">
        <f t="shared" si="3"/>
        <v>1</v>
      </c>
      <c r="R15">
        <f t="shared" si="4"/>
        <v>9</v>
      </c>
      <c r="S15">
        <f t="shared" si="5"/>
        <v>10</v>
      </c>
      <c r="T15">
        <f t="shared" si="6"/>
        <v>43</v>
      </c>
    </row>
    <row r="16" spans="1:20" ht="12.75" customHeight="1">
      <c r="A16" s="60">
        <f>21*8-D16-E16-F16-G16-H16-I16-J16-K16-((8-COUNT(D16:K16))*21)</f>
        <v>51</v>
      </c>
      <c r="B16" s="58" t="s">
        <v>33</v>
      </c>
      <c r="C16" s="58" t="s">
        <v>35</v>
      </c>
      <c r="D16" s="62">
        <v>2</v>
      </c>
      <c r="E16" s="58">
        <v>13</v>
      </c>
      <c r="F16" s="62">
        <v>11</v>
      </c>
      <c r="G16" s="58"/>
      <c r="H16" s="63">
        <v>19</v>
      </c>
      <c r="I16" s="63">
        <v>15</v>
      </c>
      <c r="J16" s="63">
        <v>15</v>
      </c>
      <c r="K16" s="64"/>
      <c r="L16" s="53">
        <f>IF(Q16&gt;20," ",Q16)</f>
        <v>2</v>
      </c>
      <c r="M16" s="53">
        <f t="shared" si="9"/>
        <v>11</v>
      </c>
      <c r="N16" s="53">
        <f t="shared" si="9"/>
        <v>13</v>
      </c>
      <c r="O16" s="59">
        <f t="shared" si="2"/>
        <v>37</v>
      </c>
      <c r="Q16">
        <f t="shared" si="3"/>
        <v>2</v>
      </c>
      <c r="R16">
        <f t="shared" si="4"/>
        <v>11</v>
      </c>
      <c r="S16">
        <f t="shared" si="5"/>
        <v>13</v>
      </c>
      <c r="T16">
        <f t="shared" si="6"/>
        <v>37</v>
      </c>
    </row>
    <row r="17" spans="1:20" ht="12.75" customHeight="1">
      <c r="A17" s="12">
        <f t="shared" si="7"/>
        <v>49</v>
      </c>
      <c r="B17" s="16" t="s">
        <v>104</v>
      </c>
      <c r="C17" s="16" t="s">
        <v>9</v>
      </c>
      <c r="D17" s="17">
        <v>3</v>
      </c>
      <c r="E17" s="16">
        <v>8</v>
      </c>
      <c r="F17" s="17">
        <v>19</v>
      </c>
      <c r="G17" s="16"/>
      <c r="H17" s="18">
        <v>6</v>
      </c>
      <c r="I17" s="18">
        <v>20</v>
      </c>
      <c r="J17" s="18"/>
      <c r="K17" s="19"/>
      <c r="L17" s="6">
        <f>IF(Q17&gt;20," ",Q17)</f>
        <v>3</v>
      </c>
      <c r="M17" s="6">
        <f t="shared" si="0"/>
        <v>6</v>
      </c>
      <c r="N17" s="6">
        <f t="shared" si="1"/>
        <v>8</v>
      </c>
      <c r="O17" s="7">
        <f t="shared" si="2"/>
        <v>46</v>
      </c>
      <c r="Q17">
        <f t="shared" si="3"/>
        <v>3</v>
      </c>
      <c r="R17">
        <f t="shared" si="4"/>
        <v>6</v>
      </c>
      <c r="S17">
        <f t="shared" si="5"/>
        <v>8</v>
      </c>
      <c r="T17">
        <f t="shared" si="6"/>
        <v>46</v>
      </c>
    </row>
    <row r="18" spans="1:20" ht="12.75" customHeight="1">
      <c r="A18" s="12">
        <f t="shared" si="7"/>
        <v>49</v>
      </c>
      <c r="B18" s="16" t="s">
        <v>87</v>
      </c>
      <c r="C18" s="16" t="s">
        <v>100</v>
      </c>
      <c r="D18" s="17">
        <v>12</v>
      </c>
      <c r="E18" s="16">
        <v>19</v>
      </c>
      <c r="F18" s="17">
        <v>16</v>
      </c>
      <c r="G18" s="16">
        <v>10</v>
      </c>
      <c r="H18" s="18">
        <v>17</v>
      </c>
      <c r="I18" s="18">
        <v>12</v>
      </c>
      <c r="J18" s="18">
        <v>12</v>
      </c>
      <c r="K18" s="19"/>
      <c r="L18" s="6">
        <f>IF(Q18&gt;20," ",Q18)</f>
        <v>10</v>
      </c>
      <c r="M18" s="6">
        <f t="shared" si="0"/>
        <v>12</v>
      </c>
      <c r="N18" s="6">
        <f t="shared" si="1"/>
        <v>12</v>
      </c>
      <c r="O18" s="7">
        <f t="shared" si="2"/>
        <v>29</v>
      </c>
      <c r="Q18">
        <f t="shared" si="3"/>
        <v>10</v>
      </c>
      <c r="R18">
        <f t="shared" si="4"/>
        <v>12</v>
      </c>
      <c r="S18">
        <f t="shared" si="5"/>
        <v>12</v>
      </c>
      <c r="T18">
        <f t="shared" si="6"/>
        <v>29</v>
      </c>
    </row>
    <row r="19" spans="1:20" ht="12.75" customHeight="1">
      <c r="A19" s="12">
        <f t="shared" si="7"/>
        <v>41</v>
      </c>
      <c r="B19" s="16" t="s">
        <v>60</v>
      </c>
      <c r="C19" s="16" t="s">
        <v>32</v>
      </c>
      <c r="D19" s="17"/>
      <c r="E19" s="16"/>
      <c r="F19" s="17">
        <v>10</v>
      </c>
      <c r="G19" s="16"/>
      <c r="H19" s="18"/>
      <c r="I19" s="18">
        <v>8</v>
      </c>
      <c r="J19" s="18">
        <v>4</v>
      </c>
      <c r="K19" s="19"/>
      <c r="L19" s="6">
        <f t="shared" si="8"/>
        <v>4</v>
      </c>
      <c r="M19" s="6">
        <f t="shared" si="0"/>
        <v>8</v>
      </c>
      <c r="N19" s="6">
        <f t="shared" si="1"/>
        <v>10</v>
      </c>
      <c r="O19" s="7">
        <f>IF(T19&lt;1," ",T19)</f>
        <v>41</v>
      </c>
      <c r="Q19">
        <f>IF(COUNT(D19:K19)&gt;0,SMALL(D19:K19,1),21)</f>
        <v>4</v>
      </c>
      <c r="R19">
        <f>IF(COUNT(D19:K19)&gt;1,SMALL(D19:K19,2),21)</f>
        <v>8</v>
      </c>
      <c r="S19">
        <f>IF(COUNT(D19:K19)&gt;2,SMALL(D19:K19,3),21)</f>
        <v>10</v>
      </c>
      <c r="T19">
        <f>21*3-Q19-R19-S19-((3-COUNT(Q19:S19))*21)</f>
        <v>41</v>
      </c>
    </row>
    <row r="20" spans="1:20" ht="12.75" customHeight="1">
      <c r="A20" s="12">
        <f t="shared" si="7"/>
        <v>33</v>
      </c>
      <c r="B20" s="16" t="s">
        <v>106</v>
      </c>
      <c r="C20" s="16" t="s">
        <v>55</v>
      </c>
      <c r="D20" s="17"/>
      <c r="E20" s="16">
        <v>2</v>
      </c>
      <c r="F20" s="17"/>
      <c r="G20" s="16"/>
      <c r="H20" s="18">
        <v>7</v>
      </c>
      <c r="I20" s="18"/>
      <c r="J20" s="18"/>
      <c r="K20" s="19"/>
      <c r="L20" s="6">
        <f t="shared" si="8"/>
        <v>2</v>
      </c>
      <c r="M20" s="6">
        <f t="shared" si="0"/>
        <v>7</v>
      </c>
      <c r="N20" s="6" t="str">
        <f t="shared" si="1"/>
        <v> </v>
      </c>
      <c r="O20" s="7">
        <f>IF(T20&lt;1," ",T20)</f>
        <v>33</v>
      </c>
      <c r="Q20">
        <f>IF(COUNT(D20:K20)&gt;0,SMALL(D20:K20,1),21)</f>
        <v>2</v>
      </c>
      <c r="R20">
        <f>IF(COUNT(D20:K20)&gt;1,SMALL(D20:K20,2),21)</f>
        <v>7</v>
      </c>
      <c r="S20">
        <f>IF(COUNT(D20:K20)&gt;2,SMALL(D20:K20,3),21)</f>
        <v>21</v>
      </c>
      <c r="T20">
        <f>21*3-Q20-R20-S20-((3-COUNT(Q20:S20))*21)</f>
        <v>33</v>
      </c>
    </row>
    <row r="21" spans="1:20" ht="12.75" customHeight="1">
      <c r="A21" s="60">
        <f t="shared" si="7"/>
        <v>32</v>
      </c>
      <c r="B21" s="58" t="s">
        <v>26</v>
      </c>
      <c r="C21" s="58" t="s">
        <v>131</v>
      </c>
      <c r="D21" s="62">
        <v>1</v>
      </c>
      <c r="E21" s="58">
        <v>20</v>
      </c>
      <c r="F21" s="62">
        <v>15</v>
      </c>
      <c r="G21" s="58"/>
      <c r="H21" s="63"/>
      <c r="I21" s="63">
        <v>16</v>
      </c>
      <c r="J21" s="63"/>
      <c r="K21" s="64"/>
      <c r="L21" s="53">
        <f t="shared" si="8"/>
        <v>1</v>
      </c>
      <c r="M21" s="53">
        <f t="shared" si="0"/>
        <v>15</v>
      </c>
      <c r="N21" s="53">
        <f t="shared" si="1"/>
        <v>16</v>
      </c>
      <c r="O21" s="59">
        <f t="shared" si="2"/>
        <v>31</v>
      </c>
      <c r="Q21">
        <f t="shared" si="3"/>
        <v>1</v>
      </c>
      <c r="R21">
        <f t="shared" si="4"/>
        <v>15</v>
      </c>
      <c r="S21">
        <f t="shared" si="5"/>
        <v>16</v>
      </c>
      <c r="T21">
        <f t="shared" si="6"/>
        <v>31</v>
      </c>
    </row>
    <row r="22" spans="1:20" ht="12.75" customHeight="1">
      <c r="A22" s="60">
        <f t="shared" si="7"/>
        <v>29</v>
      </c>
      <c r="B22" s="58" t="s">
        <v>76</v>
      </c>
      <c r="C22" s="58" t="s">
        <v>17</v>
      </c>
      <c r="D22" s="62">
        <v>9</v>
      </c>
      <c r="E22" s="58">
        <v>11</v>
      </c>
      <c r="F22" s="62"/>
      <c r="G22" s="58"/>
      <c r="H22" s="63">
        <v>14</v>
      </c>
      <c r="I22" s="63"/>
      <c r="J22" s="63"/>
      <c r="K22" s="64"/>
      <c r="L22" s="53">
        <f>IF(Q22&gt;20," ",Q22)</f>
        <v>9</v>
      </c>
      <c r="M22" s="53">
        <f t="shared" si="0"/>
        <v>11</v>
      </c>
      <c r="N22" s="53">
        <f t="shared" si="1"/>
        <v>14</v>
      </c>
      <c r="O22" s="59">
        <f t="shared" si="2"/>
        <v>29</v>
      </c>
      <c r="Q22">
        <f t="shared" si="3"/>
        <v>9</v>
      </c>
      <c r="R22">
        <f t="shared" si="4"/>
        <v>11</v>
      </c>
      <c r="S22">
        <f t="shared" si="5"/>
        <v>14</v>
      </c>
      <c r="T22">
        <f t="shared" si="6"/>
        <v>29</v>
      </c>
    </row>
    <row r="23" spans="1:20" ht="12.75" customHeight="1">
      <c r="A23" s="12">
        <f>21*8-D23-E23-F23-G23-H23-I23-J23-K23-((8-COUNT(D23:K23))*21)</f>
        <v>23</v>
      </c>
      <c r="B23" s="16" t="s">
        <v>13</v>
      </c>
      <c r="C23" s="16" t="s">
        <v>14</v>
      </c>
      <c r="D23" s="17"/>
      <c r="E23" s="16">
        <v>7</v>
      </c>
      <c r="F23" s="17"/>
      <c r="G23" s="16"/>
      <c r="H23" s="18">
        <v>12</v>
      </c>
      <c r="I23" s="18"/>
      <c r="J23" s="18"/>
      <c r="K23" s="19"/>
      <c r="L23" s="6">
        <f t="shared" si="8"/>
        <v>7</v>
      </c>
      <c r="M23" s="6">
        <f t="shared" si="0"/>
        <v>12</v>
      </c>
      <c r="N23" s="6" t="str">
        <f t="shared" si="1"/>
        <v> </v>
      </c>
      <c r="O23" s="7">
        <f>IF(T23&lt;1," ",T23)</f>
        <v>23</v>
      </c>
      <c r="Q23">
        <f>IF(COUNT(D23:K23)&gt;0,SMALL(D23:K23,1),21)</f>
        <v>7</v>
      </c>
      <c r="R23">
        <f>IF(COUNT(D23:K23)&gt;1,SMALL(D23:K23,2),21)</f>
        <v>12</v>
      </c>
      <c r="S23">
        <f>IF(COUNT(D23:K23)&gt;2,SMALL(D23:K23,3),21)</f>
        <v>21</v>
      </c>
      <c r="T23">
        <f>21*3-Q23-R23-S23-((3-COUNT(Q23:S23))*21)</f>
        <v>23</v>
      </c>
    </row>
    <row r="24" spans="1:20" ht="12.75" customHeight="1">
      <c r="A24" s="60">
        <f t="shared" si="7"/>
        <v>21</v>
      </c>
      <c r="B24" s="58" t="s">
        <v>23</v>
      </c>
      <c r="C24" s="58" t="s">
        <v>34</v>
      </c>
      <c r="D24" s="62"/>
      <c r="E24" s="58">
        <v>5</v>
      </c>
      <c r="F24" s="62">
        <v>20</v>
      </c>
      <c r="G24" s="58"/>
      <c r="H24" s="63"/>
      <c r="I24" s="63"/>
      <c r="J24" s="63">
        <v>17</v>
      </c>
      <c r="K24" s="64"/>
      <c r="L24" s="53">
        <f>IF(Q24&gt;20," ",Q24)</f>
        <v>5</v>
      </c>
      <c r="M24" s="53">
        <f t="shared" si="0"/>
        <v>17</v>
      </c>
      <c r="N24" s="53">
        <f t="shared" si="1"/>
        <v>20</v>
      </c>
      <c r="O24" s="59">
        <f t="shared" si="2"/>
        <v>21</v>
      </c>
      <c r="Q24">
        <f t="shared" si="3"/>
        <v>5</v>
      </c>
      <c r="R24">
        <f t="shared" si="4"/>
        <v>17</v>
      </c>
      <c r="S24">
        <f t="shared" si="5"/>
        <v>20</v>
      </c>
      <c r="T24">
        <f t="shared" si="6"/>
        <v>21</v>
      </c>
    </row>
    <row r="25" spans="1:20" ht="12.75" customHeight="1">
      <c r="A25" s="12">
        <f t="shared" si="7"/>
        <v>19</v>
      </c>
      <c r="B25" s="16" t="s">
        <v>64</v>
      </c>
      <c r="C25" s="16" t="s">
        <v>63</v>
      </c>
      <c r="D25" s="17"/>
      <c r="E25" s="16"/>
      <c r="F25" s="17">
        <v>2</v>
      </c>
      <c r="G25" s="16"/>
      <c r="H25" s="18"/>
      <c r="I25" s="18"/>
      <c r="J25" s="18"/>
      <c r="K25" s="19"/>
      <c r="L25" s="6">
        <f t="shared" si="8"/>
        <v>2</v>
      </c>
      <c r="M25" s="6" t="str">
        <f t="shared" si="0"/>
        <v> </v>
      </c>
      <c r="N25" s="6" t="str">
        <f t="shared" si="1"/>
        <v> </v>
      </c>
      <c r="O25" s="7">
        <f t="shared" si="2"/>
        <v>19</v>
      </c>
      <c r="Q25">
        <f t="shared" si="3"/>
        <v>2</v>
      </c>
      <c r="R25">
        <f t="shared" si="4"/>
        <v>21</v>
      </c>
      <c r="S25">
        <f t="shared" si="5"/>
        <v>21</v>
      </c>
      <c r="T25">
        <f t="shared" si="6"/>
        <v>19</v>
      </c>
    </row>
    <row r="26" spans="1:20" ht="12.75" customHeight="1">
      <c r="A26" s="12">
        <f t="shared" si="7"/>
        <v>18</v>
      </c>
      <c r="B26" s="16" t="s">
        <v>105</v>
      </c>
      <c r="C26" s="16" t="s">
        <v>97</v>
      </c>
      <c r="D26" s="17"/>
      <c r="E26" s="16"/>
      <c r="F26" s="17"/>
      <c r="G26" s="16"/>
      <c r="H26" s="18"/>
      <c r="I26" s="18">
        <v>3</v>
      </c>
      <c r="J26" s="18"/>
      <c r="K26" s="19"/>
      <c r="L26" s="6">
        <f t="shared" si="8"/>
        <v>3</v>
      </c>
      <c r="M26" s="6" t="str">
        <f t="shared" si="0"/>
        <v> </v>
      </c>
      <c r="N26" s="6" t="str">
        <f t="shared" si="1"/>
        <v> </v>
      </c>
      <c r="O26" s="7">
        <f>IF(T26&lt;1," ",T26)</f>
        <v>18</v>
      </c>
      <c r="Q26">
        <f>IF(COUNT(D26:K26)&gt;0,SMALL(D26:K26,1),21)</f>
        <v>3</v>
      </c>
      <c r="R26">
        <f>IF(COUNT(D26:K26)&gt;1,SMALL(D26:K26,2),21)</f>
        <v>21</v>
      </c>
      <c r="S26">
        <f>IF(COUNT(D26:K26)&gt;2,SMALL(D26:K26,3),21)</f>
        <v>21</v>
      </c>
      <c r="T26">
        <f>21*3-Q26-R26-S26-((3-COUNT(Q26:S26))*21)</f>
        <v>18</v>
      </c>
    </row>
    <row r="27" spans="1:20" ht="12.75" customHeight="1">
      <c r="A27" s="12">
        <f t="shared" si="7"/>
        <v>17</v>
      </c>
      <c r="B27" s="16" t="s">
        <v>208</v>
      </c>
      <c r="C27" s="16" t="s">
        <v>22</v>
      </c>
      <c r="D27" s="17"/>
      <c r="E27" s="16"/>
      <c r="F27" s="17"/>
      <c r="G27" s="16"/>
      <c r="H27" s="18"/>
      <c r="I27" s="18">
        <v>4</v>
      </c>
      <c r="J27" s="18"/>
      <c r="K27" s="19"/>
      <c r="L27" s="6">
        <f>IF(Q27&gt;20," ",Q27)</f>
        <v>4</v>
      </c>
      <c r="M27" s="6" t="str">
        <f t="shared" si="0"/>
        <v> </v>
      </c>
      <c r="N27" s="6" t="str">
        <f t="shared" si="1"/>
        <v> </v>
      </c>
      <c r="O27" s="7">
        <f t="shared" si="2"/>
        <v>17</v>
      </c>
      <c r="Q27">
        <f t="shared" si="3"/>
        <v>4</v>
      </c>
      <c r="R27">
        <f t="shared" si="4"/>
        <v>21</v>
      </c>
      <c r="S27">
        <f t="shared" si="5"/>
        <v>21</v>
      </c>
      <c r="T27">
        <f t="shared" si="6"/>
        <v>17</v>
      </c>
    </row>
    <row r="28" spans="1:20" ht="12.75" customHeight="1">
      <c r="A28" s="12">
        <f t="shared" si="7"/>
        <v>16</v>
      </c>
      <c r="B28" s="16" t="s">
        <v>62</v>
      </c>
      <c r="C28" s="16" t="s">
        <v>9</v>
      </c>
      <c r="D28" s="17">
        <v>19</v>
      </c>
      <c r="E28" s="16"/>
      <c r="F28" s="17"/>
      <c r="G28" s="16">
        <v>11</v>
      </c>
      <c r="H28" s="18">
        <v>20</v>
      </c>
      <c r="I28" s="18">
        <v>18</v>
      </c>
      <c r="J28" s="18"/>
      <c r="K28" s="19"/>
      <c r="L28" s="6">
        <f t="shared" si="8"/>
        <v>11</v>
      </c>
      <c r="M28" s="6">
        <f t="shared" si="0"/>
        <v>18</v>
      </c>
      <c r="N28" s="6">
        <f t="shared" si="1"/>
        <v>19</v>
      </c>
      <c r="O28" s="7">
        <f t="shared" si="2"/>
        <v>15</v>
      </c>
      <c r="Q28">
        <f t="shared" si="3"/>
        <v>11</v>
      </c>
      <c r="R28">
        <f t="shared" si="4"/>
        <v>18</v>
      </c>
      <c r="S28">
        <f t="shared" si="5"/>
        <v>19</v>
      </c>
      <c r="T28">
        <f t="shared" si="6"/>
        <v>15</v>
      </c>
    </row>
    <row r="29" spans="1:20" ht="12.75" customHeight="1">
      <c r="A29" s="12">
        <f t="shared" si="7"/>
        <v>14</v>
      </c>
      <c r="B29" s="16" t="s">
        <v>217</v>
      </c>
      <c r="C29" s="16" t="s">
        <v>38</v>
      </c>
      <c r="D29" s="17"/>
      <c r="E29" s="16"/>
      <c r="F29" s="17"/>
      <c r="G29" s="16"/>
      <c r="H29" s="18"/>
      <c r="I29" s="18"/>
      <c r="J29" s="18">
        <v>7</v>
      </c>
      <c r="K29" s="19"/>
      <c r="L29" s="6">
        <f t="shared" si="8"/>
        <v>7</v>
      </c>
      <c r="M29" s="6" t="str">
        <f t="shared" si="0"/>
        <v> </v>
      </c>
      <c r="N29" s="6" t="str">
        <f t="shared" si="1"/>
        <v> </v>
      </c>
      <c r="O29" s="7">
        <f t="shared" si="2"/>
        <v>14</v>
      </c>
      <c r="Q29">
        <f t="shared" si="3"/>
        <v>7</v>
      </c>
      <c r="R29">
        <f t="shared" si="4"/>
        <v>21</v>
      </c>
      <c r="S29">
        <f t="shared" si="5"/>
        <v>21</v>
      </c>
      <c r="T29">
        <f t="shared" si="6"/>
        <v>14</v>
      </c>
    </row>
    <row r="30" spans="1:20" ht="12.75" customHeight="1">
      <c r="A30" s="12">
        <f t="shared" si="7"/>
        <v>14</v>
      </c>
      <c r="B30" s="16" t="s">
        <v>61</v>
      </c>
      <c r="C30" s="16" t="s">
        <v>7</v>
      </c>
      <c r="D30" s="17">
        <v>7</v>
      </c>
      <c r="E30" s="16"/>
      <c r="F30" s="17"/>
      <c r="G30" s="16"/>
      <c r="H30" s="18"/>
      <c r="I30" s="18"/>
      <c r="J30" s="18"/>
      <c r="K30" s="19"/>
      <c r="L30" s="6">
        <f t="shared" si="8"/>
        <v>7</v>
      </c>
      <c r="M30" s="6" t="str">
        <f t="shared" si="0"/>
        <v> </v>
      </c>
      <c r="N30" s="6" t="str">
        <f t="shared" si="1"/>
        <v> </v>
      </c>
      <c r="O30" s="7">
        <f t="shared" si="2"/>
        <v>14</v>
      </c>
      <c r="Q30">
        <f t="shared" si="3"/>
        <v>7</v>
      </c>
      <c r="R30">
        <f t="shared" si="4"/>
        <v>21</v>
      </c>
      <c r="S30">
        <f t="shared" si="5"/>
        <v>21</v>
      </c>
      <c r="T30">
        <f t="shared" si="6"/>
        <v>14</v>
      </c>
    </row>
    <row r="31" spans="1:20" ht="12.75" customHeight="1">
      <c r="A31" s="12">
        <f t="shared" si="7"/>
        <v>13</v>
      </c>
      <c r="B31" s="16" t="s">
        <v>211</v>
      </c>
      <c r="C31" s="16" t="s">
        <v>22</v>
      </c>
      <c r="D31" s="17"/>
      <c r="E31" s="16"/>
      <c r="F31" s="17"/>
      <c r="G31" s="16">
        <v>12</v>
      </c>
      <c r="H31" s="18"/>
      <c r="I31" s="18">
        <v>17</v>
      </c>
      <c r="J31" s="18"/>
      <c r="K31" s="19"/>
      <c r="L31" s="6">
        <f t="shared" si="8"/>
        <v>12</v>
      </c>
      <c r="M31" s="6">
        <f t="shared" si="0"/>
        <v>17</v>
      </c>
      <c r="N31" s="6" t="str">
        <f t="shared" si="1"/>
        <v> </v>
      </c>
      <c r="O31" s="7">
        <f>IF(T31&lt;1," ",T31)</f>
        <v>13</v>
      </c>
      <c r="Q31">
        <f>IF(COUNT(D31:K31)&gt;0,SMALL(D31:K31,1),21)</f>
        <v>12</v>
      </c>
      <c r="R31">
        <f>IF(COUNT(D31:K31)&gt;1,SMALL(D31:K31,2),21)</f>
        <v>17</v>
      </c>
      <c r="S31">
        <f>IF(COUNT(D31:K31)&gt;2,SMALL(D31:K31,3),21)</f>
        <v>21</v>
      </c>
      <c r="T31">
        <f>21*3-Q31-R31-S31-((3-COUNT(Q31:S31))*21)</f>
        <v>13</v>
      </c>
    </row>
    <row r="32" spans="1:20" ht="12.75" customHeight="1">
      <c r="A32" s="12">
        <f t="shared" si="7"/>
        <v>12</v>
      </c>
      <c r="B32" s="16" t="s">
        <v>99</v>
      </c>
      <c r="C32" s="16" t="s">
        <v>35</v>
      </c>
      <c r="D32" s="17"/>
      <c r="E32" s="16"/>
      <c r="F32" s="17">
        <v>17</v>
      </c>
      <c r="G32" s="16"/>
      <c r="H32" s="18">
        <v>13</v>
      </c>
      <c r="I32" s="18"/>
      <c r="J32" s="18"/>
      <c r="K32" s="19"/>
      <c r="L32" s="6">
        <f t="shared" si="8"/>
        <v>13</v>
      </c>
      <c r="M32" s="6">
        <f t="shared" si="0"/>
        <v>17</v>
      </c>
      <c r="N32" s="6" t="str">
        <f t="shared" si="1"/>
        <v> </v>
      </c>
      <c r="O32" s="7">
        <f t="shared" si="2"/>
        <v>12</v>
      </c>
      <c r="Q32">
        <f t="shared" si="3"/>
        <v>13</v>
      </c>
      <c r="R32">
        <f t="shared" si="4"/>
        <v>17</v>
      </c>
      <c r="S32">
        <f t="shared" si="5"/>
        <v>21</v>
      </c>
      <c r="T32">
        <f t="shared" si="6"/>
        <v>12</v>
      </c>
    </row>
    <row r="33" spans="1:20" ht="12.75" customHeight="1">
      <c r="A33" s="12">
        <f t="shared" si="7"/>
        <v>12</v>
      </c>
      <c r="B33" s="16" t="s">
        <v>197</v>
      </c>
      <c r="C33" s="16" t="s">
        <v>188</v>
      </c>
      <c r="D33" s="17"/>
      <c r="E33" s="16"/>
      <c r="F33" s="17"/>
      <c r="G33" s="16">
        <v>9</v>
      </c>
      <c r="H33" s="18"/>
      <c r="I33" s="18"/>
      <c r="J33" s="18"/>
      <c r="K33" s="19"/>
      <c r="L33" s="6">
        <f t="shared" si="8"/>
        <v>9</v>
      </c>
      <c r="M33" s="6" t="str">
        <f t="shared" si="0"/>
        <v> </v>
      </c>
      <c r="N33" s="6" t="str">
        <f t="shared" si="1"/>
        <v> </v>
      </c>
      <c r="O33" s="7">
        <f t="shared" si="2"/>
        <v>12</v>
      </c>
      <c r="Q33">
        <f t="shared" si="3"/>
        <v>9</v>
      </c>
      <c r="R33">
        <f t="shared" si="4"/>
        <v>21</v>
      </c>
      <c r="S33">
        <f t="shared" si="5"/>
        <v>21</v>
      </c>
      <c r="T33">
        <f t="shared" si="6"/>
        <v>12</v>
      </c>
    </row>
    <row r="34" spans="1:20" ht="12.75" customHeight="1">
      <c r="A34" s="12">
        <f t="shared" si="7"/>
        <v>10</v>
      </c>
      <c r="B34" s="16" t="s">
        <v>95</v>
      </c>
      <c r="C34" s="16" t="s">
        <v>38</v>
      </c>
      <c r="D34" s="17"/>
      <c r="E34" s="16"/>
      <c r="F34" s="17"/>
      <c r="G34" s="16"/>
      <c r="H34" s="18"/>
      <c r="I34" s="18"/>
      <c r="J34" s="18">
        <v>11</v>
      </c>
      <c r="K34" s="19"/>
      <c r="L34" s="6">
        <f t="shared" si="8"/>
        <v>11</v>
      </c>
      <c r="M34" s="6" t="str">
        <f t="shared" si="0"/>
        <v> </v>
      </c>
      <c r="N34" s="6" t="str">
        <f t="shared" si="1"/>
        <v> </v>
      </c>
      <c r="O34" s="7">
        <f t="shared" si="2"/>
        <v>10</v>
      </c>
      <c r="Q34">
        <f t="shared" si="3"/>
        <v>11</v>
      </c>
      <c r="R34">
        <f t="shared" si="4"/>
        <v>21</v>
      </c>
      <c r="S34">
        <f t="shared" si="5"/>
        <v>21</v>
      </c>
      <c r="T34">
        <f t="shared" si="6"/>
        <v>10</v>
      </c>
    </row>
    <row r="35" spans="1:20" ht="12.75" customHeight="1">
      <c r="A35" s="12">
        <f t="shared" si="7"/>
        <v>7</v>
      </c>
      <c r="B35" s="16" t="s">
        <v>218</v>
      </c>
      <c r="C35" s="16" t="s">
        <v>219</v>
      </c>
      <c r="D35" s="17"/>
      <c r="E35" s="16"/>
      <c r="F35" s="17"/>
      <c r="G35" s="16"/>
      <c r="H35" s="18"/>
      <c r="I35" s="18"/>
      <c r="J35" s="18">
        <v>14</v>
      </c>
      <c r="K35" s="19"/>
      <c r="L35" s="6">
        <f t="shared" si="8"/>
        <v>14</v>
      </c>
      <c r="M35" s="6" t="str">
        <f t="shared" si="0"/>
        <v> </v>
      </c>
      <c r="N35" s="6" t="str">
        <f t="shared" si="1"/>
        <v> </v>
      </c>
      <c r="O35" s="7">
        <f t="shared" si="2"/>
        <v>7</v>
      </c>
      <c r="Q35">
        <f t="shared" si="3"/>
        <v>14</v>
      </c>
      <c r="R35">
        <f t="shared" si="4"/>
        <v>21</v>
      </c>
      <c r="S35">
        <f t="shared" si="5"/>
        <v>21</v>
      </c>
      <c r="T35">
        <f t="shared" si="6"/>
        <v>7</v>
      </c>
    </row>
    <row r="36" spans="1:20" ht="12.75" customHeight="1">
      <c r="A36" s="60">
        <f t="shared" si="7"/>
        <v>7</v>
      </c>
      <c r="B36" s="58" t="s">
        <v>28</v>
      </c>
      <c r="C36" s="58" t="s">
        <v>43</v>
      </c>
      <c r="D36" s="62"/>
      <c r="E36" s="58">
        <v>14</v>
      </c>
      <c r="F36" s="62"/>
      <c r="G36" s="58"/>
      <c r="H36" s="63"/>
      <c r="I36" s="63"/>
      <c r="J36" s="63"/>
      <c r="K36" s="64"/>
      <c r="L36" s="53">
        <f t="shared" si="8"/>
        <v>14</v>
      </c>
      <c r="M36" s="53" t="str">
        <f t="shared" si="0"/>
        <v> </v>
      </c>
      <c r="N36" s="53" t="str">
        <f t="shared" si="1"/>
        <v> </v>
      </c>
      <c r="O36" s="59">
        <f t="shared" si="2"/>
        <v>7</v>
      </c>
      <c r="Q36">
        <f t="shared" si="3"/>
        <v>14</v>
      </c>
      <c r="R36">
        <f t="shared" si="4"/>
        <v>21</v>
      </c>
      <c r="S36">
        <f t="shared" si="5"/>
        <v>21</v>
      </c>
      <c r="T36">
        <f t="shared" si="6"/>
        <v>7</v>
      </c>
    </row>
    <row r="37" spans="1:20" ht="12.75" customHeight="1">
      <c r="A37" s="12">
        <f aca="true" t="shared" si="10" ref="A37:A43">21*8-D37-E37-F37-G37-H37-I37-J37-K37-((8-COUNT(D37:K37))*21)</f>
        <v>6</v>
      </c>
      <c r="B37" s="16" t="s">
        <v>151</v>
      </c>
      <c r="C37" s="16" t="s">
        <v>22</v>
      </c>
      <c r="D37" s="17">
        <v>15</v>
      </c>
      <c r="E37" s="16"/>
      <c r="F37" s="17"/>
      <c r="G37" s="16"/>
      <c r="H37" s="18"/>
      <c r="I37" s="18"/>
      <c r="J37" s="18"/>
      <c r="K37" s="19"/>
      <c r="L37" s="6">
        <f t="shared" si="8"/>
        <v>15</v>
      </c>
      <c r="M37" s="6" t="str">
        <f t="shared" si="0"/>
        <v> </v>
      </c>
      <c r="N37" s="6" t="str">
        <f t="shared" si="1"/>
        <v> </v>
      </c>
      <c r="O37" s="7">
        <f>IF(T37&lt;1," ",T37)</f>
        <v>6</v>
      </c>
      <c r="Q37">
        <f>IF(COUNT(D37:K37)&gt;0,SMALL(D37:K37,1),21)</f>
        <v>15</v>
      </c>
      <c r="R37">
        <f>IF(COUNT(D37:K37)&gt;1,SMALL(D37:K37,2),21)</f>
        <v>21</v>
      </c>
      <c r="S37">
        <f>IF(COUNT(D37:K37)&gt;2,SMALL(D37:K37,3),21)</f>
        <v>21</v>
      </c>
      <c r="T37">
        <f>21*3-Q37-R37-S37-((3-COUNT(Q37:S37))*21)</f>
        <v>6</v>
      </c>
    </row>
    <row r="38" spans="1:20" ht="12.75" customHeight="1">
      <c r="A38" s="12">
        <f t="shared" si="10"/>
        <v>5</v>
      </c>
      <c r="B38" s="16" t="s">
        <v>98</v>
      </c>
      <c r="C38" s="16" t="s">
        <v>43</v>
      </c>
      <c r="D38" s="17"/>
      <c r="E38" s="16">
        <v>16</v>
      </c>
      <c r="F38" s="17"/>
      <c r="G38" s="16"/>
      <c r="H38" s="18"/>
      <c r="I38" s="18"/>
      <c r="J38" s="18"/>
      <c r="K38" s="19"/>
      <c r="L38" s="6">
        <f t="shared" si="8"/>
        <v>16</v>
      </c>
      <c r="M38" s="6" t="str">
        <f t="shared" si="0"/>
        <v> </v>
      </c>
      <c r="N38" s="6" t="str">
        <f t="shared" si="1"/>
        <v> </v>
      </c>
      <c r="O38" s="7">
        <f t="shared" si="2"/>
        <v>5</v>
      </c>
      <c r="Q38">
        <f t="shared" si="3"/>
        <v>16</v>
      </c>
      <c r="R38">
        <f t="shared" si="4"/>
        <v>21</v>
      </c>
      <c r="S38">
        <f t="shared" si="5"/>
        <v>21</v>
      </c>
      <c r="T38">
        <f t="shared" si="6"/>
        <v>5</v>
      </c>
    </row>
    <row r="39" spans="1:20" ht="12.75" customHeight="1">
      <c r="A39" s="12">
        <f t="shared" si="10"/>
        <v>3</v>
      </c>
      <c r="B39" s="16" t="s">
        <v>220</v>
      </c>
      <c r="C39" s="16" t="s">
        <v>38</v>
      </c>
      <c r="D39" s="17"/>
      <c r="E39" s="16"/>
      <c r="F39" s="17"/>
      <c r="G39" s="16"/>
      <c r="H39" s="18"/>
      <c r="I39" s="18"/>
      <c r="J39" s="18">
        <v>18</v>
      </c>
      <c r="K39" s="19"/>
      <c r="L39" s="6">
        <f>IF(Q39&gt;20," ",Q39)</f>
        <v>18</v>
      </c>
      <c r="M39" s="6" t="str">
        <f t="shared" si="0"/>
        <v> </v>
      </c>
      <c r="N39" s="6" t="str">
        <f t="shared" si="1"/>
        <v> </v>
      </c>
      <c r="O39" s="7">
        <f t="shared" si="2"/>
        <v>3</v>
      </c>
      <c r="Q39">
        <f t="shared" si="3"/>
        <v>18</v>
      </c>
      <c r="R39">
        <f t="shared" si="4"/>
        <v>21</v>
      </c>
      <c r="S39">
        <f t="shared" si="5"/>
        <v>21</v>
      </c>
      <c r="T39">
        <f t="shared" si="6"/>
        <v>3</v>
      </c>
    </row>
    <row r="40" spans="1:20" ht="12.75" customHeight="1">
      <c r="A40" s="12">
        <f t="shared" si="10"/>
        <v>3</v>
      </c>
      <c r="B40" s="16" t="s">
        <v>45</v>
      </c>
      <c r="C40" s="58" t="s">
        <v>34</v>
      </c>
      <c r="D40" s="17"/>
      <c r="E40" s="16"/>
      <c r="F40" s="17"/>
      <c r="G40" s="16"/>
      <c r="H40" s="18">
        <v>18</v>
      </c>
      <c r="I40" s="18"/>
      <c r="J40" s="18"/>
      <c r="K40" s="19"/>
      <c r="L40" s="6">
        <f t="shared" si="8"/>
        <v>18</v>
      </c>
      <c r="M40" s="6" t="str">
        <f t="shared" si="0"/>
        <v> </v>
      </c>
      <c r="N40" s="6" t="str">
        <f t="shared" si="1"/>
        <v> </v>
      </c>
      <c r="O40" s="7">
        <f t="shared" si="2"/>
        <v>3</v>
      </c>
      <c r="Q40">
        <f t="shared" si="3"/>
        <v>18</v>
      </c>
      <c r="R40">
        <f t="shared" si="4"/>
        <v>21</v>
      </c>
      <c r="S40">
        <f t="shared" si="5"/>
        <v>21</v>
      </c>
      <c r="T40">
        <f t="shared" si="6"/>
        <v>3</v>
      </c>
    </row>
    <row r="41" spans="1:20" ht="12.75" customHeight="1">
      <c r="A41" s="12">
        <f t="shared" si="10"/>
        <v>3</v>
      </c>
      <c r="B41" s="16" t="s">
        <v>185</v>
      </c>
      <c r="C41" s="16" t="s">
        <v>47</v>
      </c>
      <c r="D41" s="17"/>
      <c r="E41" s="16"/>
      <c r="F41" s="17">
        <v>18</v>
      </c>
      <c r="G41" s="16"/>
      <c r="H41" s="18"/>
      <c r="I41" s="18"/>
      <c r="J41" s="18"/>
      <c r="K41" s="19"/>
      <c r="L41" s="6">
        <f t="shared" si="8"/>
        <v>18</v>
      </c>
      <c r="M41" s="6" t="str">
        <f t="shared" si="0"/>
        <v> </v>
      </c>
      <c r="N41" s="6" t="str">
        <f t="shared" si="1"/>
        <v> </v>
      </c>
      <c r="O41" s="7">
        <f t="shared" si="2"/>
        <v>3</v>
      </c>
      <c r="Q41">
        <f t="shared" si="3"/>
        <v>18</v>
      </c>
      <c r="R41">
        <f t="shared" si="4"/>
        <v>21</v>
      </c>
      <c r="S41">
        <f t="shared" si="5"/>
        <v>21</v>
      </c>
      <c r="T41">
        <f t="shared" si="6"/>
        <v>3</v>
      </c>
    </row>
    <row r="42" spans="1:20" ht="12.75" customHeight="1">
      <c r="A42" s="12">
        <f t="shared" si="10"/>
        <v>3</v>
      </c>
      <c r="B42" s="16" t="s">
        <v>172</v>
      </c>
      <c r="C42" s="16" t="s">
        <v>173</v>
      </c>
      <c r="D42" s="17"/>
      <c r="E42" s="16">
        <v>18</v>
      </c>
      <c r="F42" s="17"/>
      <c r="G42" s="16"/>
      <c r="H42" s="18"/>
      <c r="I42" s="18"/>
      <c r="J42" s="18"/>
      <c r="K42" s="19"/>
      <c r="L42" s="6">
        <f t="shared" si="8"/>
        <v>18</v>
      </c>
      <c r="M42" s="6" t="str">
        <f t="shared" si="0"/>
        <v> </v>
      </c>
      <c r="N42" s="6" t="str">
        <f t="shared" si="1"/>
        <v> </v>
      </c>
      <c r="O42" s="7">
        <f t="shared" si="2"/>
        <v>3</v>
      </c>
      <c r="Q42">
        <f t="shared" si="3"/>
        <v>18</v>
      </c>
      <c r="R42">
        <f t="shared" si="4"/>
        <v>21</v>
      </c>
      <c r="S42">
        <f t="shared" si="5"/>
        <v>21</v>
      </c>
      <c r="T42">
        <f t="shared" si="6"/>
        <v>3</v>
      </c>
    </row>
    <row r="43" spans="1:20" ht="12.75" customHeight="1">
      <c r="A43" s="12">
        <f t="shared" si="10"/>
        <v>2</v>
      </c>
      <c r="B43" s="16" t="s">
        <v>221</v>
      </c>
      <c r="C43" s="16" t="s">
        <v>222</v>
      </c>
      <c r="D43" s="17"/>
      <c r="E43" s="16"/>
      <c r="F43" s="17"/>
      <c r="G43" s="16"/>
      <c r="H43" s="18"/>
      <c r="I43" s="18"/>
      <c r="J43" s="18">
        <v>19</v>
      </c>
      <c r="K43" s="19"/>
      <c r="L43" s="6">
        <f>IF(Q43&gt;20," ",Q43)</f>
        <v>19</v>
      </c>
      <c r="M43" s="6" t="str">
        <f t="shared" si="0"/>
        <v> </v>
      </c>
      <c r="N43" s="6" t="str">
        <f t="shared" si="1"/>
        <v> </v>
      </c>
      <c r="O43" s="7">
        <f t="shared" si="2"/>
        <v>2</v>
      </c>
      <c r="Q43">
        <f t="shared" si="3"/>
        <v>19</v>
      </c>
      <c r="R43">
        <f t="shared" si="4"/>
        <v>21</v>
      </c>
      <c r="S43">
        <f t="shared" si="5"/>
        <v>21</v>
      </c>
      <c r="T43">
        <f t="shared" si="6"/>
        <v>2</v>
      </c>
    </row>
    <row r="44" spans="1:20" ht="12.75" customHeight="1">
      <c r="A44" s="12">
        <f t="shared" si="7"/>
        <v>2</v>
      </c>
      <c r="B44" s="16" t="s">
        <v>130</v>
      </c>
      <c r="C44" s="16" t="s">
        <v>32</v>
      </c>
      <c r="D44" s="17"/>
      <c r="E44" s="16"/>
      <c r="F44" s="17"/>
      <c r="G44" s="16"/>
      <c r="H44" s="18"/>
      <c r="I44" s="18">
        <v>19</v>
      </c>
      <c r="J44" s="18"/>
      <c r="K44" s="19"/>
      <c r="L44" s="6">
        <f>IF(Q44&gt;20," ",Q44)</f>
        <v>19</v>
      </c>
      <c r="M44" s="6" t="str">
        <f>IF(R44&gt;20," ",R44)</f>
        <v> </v>
      </c>
      <c r="N44" s="6" t="str">
        <f>IF(S44&gt;20," ",S44)</f>
        <v> </v>
      </c>
      <c r="O44" s="7">
        <f>IF(T44&lt;1," ",T44)</f>
        <v>2</v>
      </c>
      <c r="Q44">
        <f>IF(COUNT(D44:K44)&gt;0,SMALL(D44:K44,1),21)</f>
        <v>19</v>
      </c>
      <c r="R44">
        <f>IF(COUNT(D44:K44)&gt;1,SMALL(D44:K44,2),21)</f>
        <v>21</v>
      </c>
      <c r="S44">
        <f>IF(COUNT(D44:K44)&gt;2,SMALL(D44:K44,3),21)</f>
        <v>21</v>
      </c>
      <c r="T44">
        <f>21*3-Q44-R44-S44-((3-COUNT(Q44:S44))*21)</f>
        <v>2</v>
      </c>
    </row>
    <row r="45" spans="1:20" ht="12.75" customHeight="1" thickBot="1">
      <c r="A45" s="20">
        <f>21*8-D45-E45-F45-G45-H45-I45-J45-K45-((8-COUNT(D45:K45))*21)</f>
        <v>0</v>
      </c>
      <c r="B45" s="21"/>
      <c r="C45" s="21"/>
      <c r="D45" s="22"/>
      <c r="E45" s="21"/>
      <c r="F45" s="22"/>
      <c r="G45" s="21"/>
      <c r="H45" s="23"/>
      <c r="I45" s="23"/>
      <c r="J45" s="23"/>
      <c r="K45" s="24"/>
      <c r="L45" s="25" t="str">
        <f>IF(Q45&gt;20," ",Q45)</f>
        <v> </v>
      </c>
      <c r="M45" s="21" t="str">
        <f t="shared" si="0"/>
        <v> </v>
      </c>
      <c r="N45" s="21" t="str">
        <f t="shared" si="1"/>
        <v> </v>
      </c>
      <c r="O45" s="26" t="str">
        <f t="shared" si="2"/>
        <v> </v>
      </c>
      <c r="Q45">
        <f t="shared" si="3"/>
        <v>21</v>
      </c>
      <c r="R45">
        <f t="shared" si="4"/>
        <v>21</v>
      </c>
      <c r="S45">
        <f t="shared" si="5"/>
        <v>21</v>
      </c>
      <c r="T45">
        <f t="shared" si="6"/>
        <v>0</v>
      </c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</sheetData>
  <printOptions/>
  <pageMargins left="0.2" right="0.15" top="1" bottom="1" header="0.5" footer="0.5"/>
  <pageSetup horizontalDpi="600" verticalDpi="600" orientation="landscape" paperSize="9" r:id="rId1"/>
  <headerFooter alignWithMargins="0">
    <oddFooter>&amp;C&amp;"Verdana,Normal"www.oslosportsfiskere.no/isfiske/NC2007.xls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workbookViewId="0" topLeftCell="A1">
      <selection activeCell="A1" sqref="A1"/>
    </sheetView>
  </sheetViews>
  <sheetFormatPr defaultColWidth="12" defaultRowHeight="12.75"/>
  <cols>
    <col min="1" max="1" width="7" style="0" customWidth="1"/>
    <col min="2" max="3" width="22.83203125" style="0" customWidth="1"/>
    <col min="4" max="6" width="13.33203125" style="0" customWidth="1"/>
    <col min="7" max="8" width="16" style="0" customWidth="1"/>
    <col min="9" max="10" width="13.33203125" style="0" customWidth="1"/>
    <col min="11" max="14" width="3.33203125" style="0" customWidth="1"/>
    <col min="15" max="15" width="5.83203125" style="0" customWidth="1"/>
    <col min="16" max="16" width="11.83203125" style="0" customWidth="1"/>
    <col min="17" max="17" width="3.33203125" style="0" hidden="1" customWidth="1"/>
    <col min="18" max="19" width="3.66015625" style="0" hidden="1" customWidth="1"/>
    <col min="20" max="20" width="6.33203125" style="0" hidden="1" customWidth="1"/>
  </cols>
  <sheetData>
    <row r="1" spans="1:15" ht="24.75" customHeight="1" thickBot="1">
      <c r="A1" s="28" t="s">
        <v>143</v>
      </c>
      <c r="B1" s="4"/>
      <c r="C1" s="4"/>
      <c r="D1" s="1"/>
      <c r="E1" s="1"/>
      <c r="F1" s="1"/>
      <c r="G1" s="1"/>
      <c r="H1" s="1"/>
      <c r="I1" s="1"/>
      <c r="J1" s="1"/>
      <c r="K1" s="2"/>
      <c r="L1" s="4"/>
      <c r="M1" s="4"/>
      <c r="N1" s="4"/>
      <c r="O1" s="5"/>
    </row>
    <row r="2" spans="1:15" ht="24.75" customHeight="1" thickBot="1">
      <c r="A2" s="40"/>
      <c r="B2" s="41"/>
      <c r="C2" s="41"/>
      <c r="D2" s="42"/>
      <c r="E2" s="4"/>
      <c r="F2" s="4"/>
      <c r="G2" s="48" t="s">
        <v>3</v>
      </c>
      <c r="H2" s="4"/>
      <c r="I2" s="4"/>
      <c r="J2" s="4"/>
      <c r="K2" s="5"/>
      <c r="L2" s="40"/>
      <c r="M2" s="41"/>
      <c r="N2" s="41"/>
      <c r="O2" s="47"/>
    </row>
    <row r="3" spans="1:15" ht="15.75" customHeight="1">
      <c r="A3" s="35"/>
      <c r="B3" s="36"/>
      <c r="C3" s="36"/>
      <c r="D3" s="66" t="s">
        <v>144</v>
      </c>
      <c r="E3" s="66" t="s">
        <v>153</v>
      </c>
      <c r="F3" s="66" t="s">
        <v>154</v>
      </c>
      <c r="G3" s="66" t="s">
        <v>186</v>
      </c>
      <c r="H3" s="66" t="s">
        <v>155</v>
      </c>
      <c r="I3" s="66" t="s">
        <v>207</v>
      </c>
      <c r="J3" s="45" t="s">
        <v>156</v>
      </c>
      <c r="K3" s="37" t="s">
        <v>5</v>
      </c>
      <c r="L3" s="44"/>
      <c r="M3" s="37"/>
      <c r="N3" s="37"/>
      <c r="O3" s="38"/>
    </row>
    <row r="4" spans="1:15" ht="15.75" customHeight="1" thickBot="1">
      <c r="A4" s="20" t="s">
        <v>0</v>
      </c>
      <c r="B4" s="32" t="s">
        <v>1</v>
      </c>
      <c r="C4" s="32" t="s">
        <v>2</v>
      </c>
      <c r="D4" s="49">
        <v>40629</v>
      </c>
      <c r="E4" s="49">
        <v>40916</v>
      </c>
      <c r="F4" s="49">
        <v>40923</v>
      </c>
      <c r="G4" s="49">
        <v>40937</v>
      </c>
      <c r="H4" s="49">
        <v>40944</v>
      </c>
      <c r="I4" s="49">
        <v>40951</v>
      </c>
      <c r="J4" s="51">
        <v>40958</v>
      </c>
      <c r="K4" s="50"/>
      <c r="L4" s="13" t="s">
        <v>4</v>
      </c>
      <c r="M4" s="14"/>
      <c r="N4" s="14"/>
      <c r="O4" s="15"/>
    </row>
    <row r="5" spans="1:20" s="74" customFormat="1" ht="12.75" customHeight="1">
      <c r="A5" s="88">
        <f>21*8-D5-E5-F5-G5-H5-I5-J5-K5-((8-COUNT(D5:K5))*21)</f>
        <v>132</v>
      </c>
      <c r="B5" s="89" t="s">
        <v>51</v>
      </c>
      <c r="C5" s="89" t="s">
        <v>30</v>
      </c>
      <c r="D5" s="91">
        <v>1</v>
      </c>
      <c r="E5" s="89">
        <v>6</v>
      </c>
      <c r="F5" s="91">
        <v>2</v>
      </c>
      <c r="G5" s="89">
        <v>1</v>
      </c>
      <c r="H5" s="92">
        <v>1</v>
      </c>
      <c r="I5" s="92">
        <v>3</v>
      </c>
      <c r="J5" s="92">
        <v>1</v>
      </c>
      <c r="K5" s="93"/>
      <c r="L5" s="89">
        <f>IF(Q5&gt;20," ",Q5)</f>
        <v>1</v>
      </c>
      <c r="M5" s="89">
        <f>IF(R5&gt;20," ",R5)</f>
        <v>1</v>
      </c>
      <c r="N5" s="89">
        <f>IF(S5&gt;20," ",S5)</f>
        <v>1</v>
      </c>
      <c r="O5" s="97">
        <f>IF(T5&lt;1," ",T5)</f>
        <v>60</v>
      </c>
      <c r="P5" s="84"/>
      <c r="Q5" s="74">
        <f aca="true" t="shared" si="0" ref="Q5:Q15">IF(COUNT(D5:K5)&gt;0,SMALL(D5:K5,1),21)</f>
        <v>1</v>
      </c>
      <c r="R5" s="74">
        <f aca="true" t="shared" si="1" ref="R5:R15">IF(COUNT(D5:K5)&gt;1,SMALL(D5:K5,2),21)</f>
        <v>1</v>
      </c>
      <c r="S5" s="74">
        <f aca="true" t="shared" si="2" ref="S5:S15">IF(COUNT(D5:K5)&gt;2,SMALL(D5:K5,3),21)</f>
        <v>1</v>
      </c>
      <c r="T5" s="74">
        <f aca="true" t="shared" si="3" ref="T5:T15">21*3-Q5-R5-S5-((3-COUNT(Q5:S5))*21)</f>
        <v>60</v>
      </c>
    </row>
    <row r="6" spans="1:20" s="74" customFormat="1" ht="12.75" customHeight="1">
      <c r="A6" s="88">
        <f aca="true" t="shared" si="4" ref="A6:A15">21*8-D6-E6-F6-G6-H6-I6-J6-K6-((8-COUNT(D6:K6))*21)</f>
        <v>130</v>
      </c>
      <c r="B6" s="89" t="s">
        <v>70</v>
      </c>
      <c r="C6" s="89" t="s">
        <v>9</v>
      </c>
      <c r="D6" s="91">
        <v>2</v>
      </c>
      <c r="E6" s="89">
        <v>3</v>
      </c>
      <c r="F6" s="91">
        <v>5</v>
      </c>
      <c r="G6" s="89">
        <v>2</v>
      </c>
      <c r="H6" s="92">
        <v>2</v>
      </c>
      <c r="I6" s="92">
        <v>1</v>
      </c>
      <c r="J6" s="92">
        <v>2</v>
      </c>
      <c r="K6" s="93"/>
      <c r="L6" s="89">
        <f aca="true" t="shared" si="5" ref="L6:L15">IF(Q6&gt;20," ",Q6)</f>
        <v>1</v>
      </c>
      <c r="M6" s="89">
        <f aca="true" t="shared" si="6" ref="M6:M15">IF(R6&gt;20," ",R6)</f>
        <v>2</v>
      </c>
      <c r="N6" s="89">
        <f aca="true" t="shared" si="7" ref="N6:N15">IF(S6&gt;20," ",S6)</f>
        <v>2</v>
      </c>
      <c r="O6" s="97">
        <f aca="true" t="shared" si="8" ref="O6:O15">IF(T6&lt;1," ",T6)</f>
        <v>58</v>
      </c>
      <c r="P6" s="84"/>
      <c r="Q6" s="74">
        <f>IF(COUNT(D6:K6)&gt;0,SMALL(D6:K6,1),21)</f>
        <v>1</v>
      </c>
      <c r="R6" s="74">
        <f>IF(COUNT(D6:K6)&gt;1,SMALL(D6:K6,2),21)</f>
        <v>2</v>
      </c>
      <c r="S6" s="74">
        <f>IF(COUNT(D6:K6)&gt;2,SMALL(D6:K6,3),21)</f>
        <v>2</v>
      </c>
      <c r="T6" s="74">
        <f>21*3-Q6-R6-S6-((3-COUNT(Q6:S6))*21)</f>
        <v>58</v>
      </c>
    </row>
    <row r="7" spans="1:20" s="74" customFormat="1" ht="12.75" customHeight="1">
      <c r="A7" s="98">
        <f t="shared" si="4"/>
        <v>107</v>
      </c>
      <c r="B7" s="96" t="s">
        <v>66</v>
      </c>
      <c r="C7" s="96" t="s">
        <v>35</v>
      </c>
      <c r="D7" s="99">
        <v>4</v>
      </c>
      <c r="E7" s="96">
        <v>2</v>
      </c>
      <c r="F7" s="99">
        <v>4</v>
      </c>
      <c r="G7" s="96"/>
      <c r="H7" s="100">
        <v>4</v>
      </c>
      <c r="I7" s="100">
        <v>2</v>
      </c>
      <c r="J7" s="100">
        <v>3</v>
      </c>
      <c r="K7" s="101"/>
      <c r="L7" s="89">
        <f t="shared" si="5"/>
        <v>2</v>
      </c>
      <c r="M7" s="89">
        <f t="shared" si="6"/>
        <v>2</v>
      </c>
      <c r="N7" s="89">
        <f t="shared" si="7"/>
        <v>3</v>
      </c>
      <c r="O7" s="97">
        <f t="shared" si="8"/>
        <v>56</v>
      </c>
      <c r="Q7">
        <f t="shared" si="0"/>
        <v>2</v>
      </c>
      <c r="R7">
        <f t="shared" si="1"/>
        <v>2</v>
      </c>
      <c r="S7">
        <f t="shared" si="2"/>
        <v>3</v>
      </c>
      <c r="T7">
        <f t="shared" si="3"/>
        <v>56</v>
      </c>
    </row>
    <row r="8" spans="1:20" ht="12.75" customHeight="1">
      <c r="A8" s="60">
        <f t="shared" si="4"/>
        <v>48</v>
      </c>
      <c r="B8" s="58" t="s">
        <v>65</v>
      </c>
      <c r="C8" s="58" t="s">
        <v>32</v>
      </c>
      <c r="D8" s="61"/>
      <c r="E8" s="58">
        <v>4</v>
      </c>
      <c r="F8" s="62">
        <v>6</v>
      </c>
      <c r="G8" s="58"/>
      <c r="H8" s="63"/>
      <c r="I8" s="63"/>
      <c r="J8" s="63">
        <v>5</v>
      </c>
      <c r="K8" s="64"/>
      <c r="L8" s="53">
        <f t="shared" si="5"/>
        <v>4</v>
      </c>
      <c r="M8" s="53">
        <f t="shared" si="6"/>
        <v>5</v>
      </c>
      <c r="N8" s="53">
        <f t="shared" si="7"/>
        <v>6</v>
      </c>
      <c r="O8" s="59">
        <f t="shared" si="8"/>
        <v>48</v>
      </c>
      <c r="P8" s="75"/>
      <c r="Q8">
        <f t="shared" si="0"/>
        <v>4</v>
      </c>
      <c r="R8">
        <f t="shared" si="1"/>
        <v>5</v>
      </c>
      <c r="S8">
        <f t="shared" si="2"/>
        <v>6</v>
      </c>
      <c r="T8">
        <f t="shared" si="3"/>
        <v>48</v>
      </c>
    </row>
    <row r="9" spans="1:20" ht="12.75" customHeight="1">
      <c r="A9" s="77">
        <f t="shared" si="4"/>
        <v>38</v>
      </c>
      <c r="B9" s="78" t="s">
        <v>67</v>
      </c>
      <c r="C9" s="78" t="s">
        <v>68</v>
      </c>
      <c r="D9" s="79"/>
      <c r="E9" s="78">
        <v>1</v>
      </c>
      <c r="F9" s="79">
        <v>3</v>
      </c>
      <c r="G9" s="78"/>
      <c r="H9" s="80"/>
      <c r="I9" s="80"/>
      <c r="J9" s="80"/>
      <c r="K9" s="81"/>
      <c r="L9" s="82">
        <f t="shared" si="5"/>
        <v>1</v>
      </c>
      <c r="M9" s="82">
        <f t="shared" si="6"/>
        <v>3</v>
      </c>
      <c r="N9" s="82" t="str">
        <f t="shared" si="7"/>
        <v> </v>
      </c>
      <c r="O9" s="83">
        <f t="shared" si="8"/>
        <v>38</v>
      </c>
      <c r="P9" s="76"/>
      <c r="Q9">
        <f t="shared" si="0"/>
        <v>1</v>
      </c>
      <c r="R9">
        <f t="shared" si="1"/>
        <v>3</v>
      </c>
      <c r="S9">
        <f t="shared" si="2"/>
        <v>21</v>
      </c>
      <c r="T9">
        <f t="shared" si="3"/>
        <v>38</v>
      </c>
    </row>
    <row r="10" spans="1:20" ht="12.75" customHeight="1">
      <c r="A10" s="60">
        <f t="shared" si="4"/>
        <v>38</v>
      </c>
      <c r="B10" s="58" t="s">
        <v>69</v>
      </c>
      <c r="C10" s="58" t="s">
        <v>57</v>
      </c>
      <c r="D10" s="62">
        <v>3</v>
      </c>
      <c r="E10" s="58"/>
      <c r="F10" s="62">
        <v>1</v>
      </c>
      <c r="G10" s="58"/>
      <c r="H10" s="63"/>
      <c r="I10" s="63"/>
      <c r="J10" s="63"/>
      <c r="K10" s="64"/>
      <c r="L10" s="53">
        <f t="shared" si="5"/>
        <v>1</v>
      </c>
      <c r="M10" s="53">
        <f t="shared" si="6"/>
        <v>3</v>
      </c>
      <c r="N10" s="53" t="str">
        <f t="shared" si="7"/>
        <v> </v>
      </c>
      <c r="O10" s="59">
        <f t="shared" si="8"/>
        <v>38</v>
      </c>
      <c r="P10" s="74"/>
      <c r="Q10" s="74">
        <f t="shared" si="0"/>
        <v>1</v>
      </c>
      <c r="R10" s="74">
        <f t="shared" si="1"/>
        <v>3</v>
      </c>
      <c r="S10" s="74">
        <f t="shared" si="2"/>
        <v>21</v>
      </c>
      <c r="T10" s="74">
        <f t="shared" si="3"/>
        <v>38</v>
      </c>
    </row>
    <row r="11" spans="1:20" ht="12.75" customHeight="1">
      <c r="A11" s="60">
        <f t="shared" si="4"/>
        <v>33</v>
      </c>
      <c r="B11" s="58" t="s">
        <v>72</v>
      </c>
      <c r="C11" s="58" t="s">
        <v>56</v>
      </c>
      <c r="D11" s="62"/>
      <c r="E11" s="58">
        <v>5</v>
      </c>
      <c r="F11" s="62"/>
      <c r="G11" s="58"/>
      <c r="H11" s="63"/>
      <c r="I11" s="63"/>
      <c r="J11" s="63">
        <v>4</v>
      </c>
      <c r="K11" s="64"/>
      <c r="L11" s="53">
        <f t="shared" si="5"/>
        <v>4</v>
      </c>
      <c r="M11" s="53">
        <f t="shared" si="6"/>
        <v>5</v>
      </c>
      <c r="N11" s="53" t="str">
        <f t="shared" si="7"/>
        <v> </v>
      </c>
      <c r="O11" s="59">
        <f t="shared" si="8"/>
        <v>33</v>
      </c>
      <c r="Q11">
        <f t="shared" si="0"/>
        <v>4</v>
      </c>
      <c r="R11">
        <f t="shared" si="1"/>
        <v>5</v>
      </c>
      <c r="S11">
        <f t="shared" si="2"/>
        <v>21</v>
      </c>
      <c r="T11">
        <f t="shared" si="3"/>
        <v>33</v>
      </c>
    </row>
    <row r="12" spans="1:20" ht="12.75" customHeight="1">
      <c r="A12" s="60">
        <f>21*8-D12-E12-F12-G12-H12-I12-J12-K12-((8-COUNT(D12:K12))*21)</f>
        <v>18</v>
      </c>
      <c r="B12" s="58" t="s">
        <v>54</v>
      </c>
      <c r="C12" s="58" t="s">
        <v>94</v>
      </c>
      <c r="D12" s="62"/>
      <c r="E12" s="58"/>
      <c r="F12" s="62"/>
      <c r="G12" s="58"/>
      <c r="H12" s="63">
        <v>3</v>
      </c>
      <c r="I12" s="63"/>
      <c r="J12" s="63"/>
      <c r="K12" s="64"/>
      <c r="L12" s="53">
        <f t="shared" si="5"/>
        <v>3</v>
      </c>
      <c r="M12" s="53" t="str">
        <f t="shared" si="6"/>
        <v> </v>
      </c>
      <c r="N12" s="53" t="str">
        <f t="shared" si="7"/>
        <v> </v>
      </c>
      <c r="O12" s="59">
        <f>IF(T12&lt;1," ",T12)</f>
        <v>18</v>
      </c>
      <c r="P12" s="52"/>
      <c r="Q12">
        <f>IF(COUNT(D12:K12)&gt;0,SMALL(D12:K12,1),21)</f>
        <v>3</v>
      </c>
      <c r="R12">
        <f>IF(COUNT(D12:K12)&gt;1,SMALL(D12:K12,2),21)</f>
        <v>21</v>
      </c>
      <c r="S12">
        <f>IF(COUNT(D12:K12)&gt;2,SMALL(D12:K12,3),21)</f>
        <v>21</v>
      </c>
      <c r="T12">
        <f>21*3-Q12-R12-S12-((3-COUNT(Q12:S12))*21)</f>
        <v>18</v>
      </c>
    </row>
    <row r="13" spans="1:20" ht="12.75" customHeight="1">
      <c r="A13" s="12">
        <f t="shared" si="4"/>
        <v>16</v>
      </c>
      <c r="B13" s="16" t="s">
        <v>152</v>
      </c>
      <c r="C13" s="16" t="s">
        <v>22</v>
      </c>
      <c r="D13" s="17">
        <v>5</v>
      </c>
      <c r="E13" s="16"/>
      <c r="F13" s="17"/>
      <c r="G13" s="16"/>
      <c r="H13" s="18"/>
      <c r="I13" s="18"/>
      <c r="J13" s="18"/>
      <c r="K13" s="19"/>
      <c r="L13" s="6">
        <f t="shared" si="5"/>
        <v>5</v>
      </c>
      <c r="M13" s="6" t="str">
        <f t="shared" si="6"/>
        <v> </v>
      </c>
      <c r="N13" s="6" t="str">
        <f t="shared" si="7"/>
        <v> </v>
      </c>
      <c r="O13" s="7">
        <f t="shared" si="8"/>
        <v>16</v>
      </c>
      <c r="Q13">
        <f t="shared" si="0"/>
        <v>5</v>
      </c>
      <c r="R13">
        <f t="shared" si="1"/>
        <v>21</v>
      </c>
      <c r="S13">
        <f t="shared" si="2"/>
        <v>21</v>
      </c>
      <c r="T13">
        <f t="shared" si="3"/>
        <v>16</v>
      </c>
    </row>
    <row r="14" spans="1:20" ht="12.75" customHeight="1">
      <c r="A14" s="60">
        <f t="shared" si="4"/>
        <v>16</v>
      </c>
      <c r="B14" s="58" t="s">
        <v>71</v>
      </c>
      <c r="C14" s="58" t="s">
        <v>24</v>
      </c>
      <c r="D14" s="62"/>
      <c r="E14" s="58"/>
      <c r="F14" s="62"/>
      <c r="G14" s="58"/>
      <c r="H14" s="63">
        <v>5</v>
      </c>
      <c r="I14" s="63"/>
      <c r="J14" s="63"/>
      <c r="K14" s="64"/>
      <c r="L14" s="53">
        <f>IF(Q14&gt;20," ",Q14)</f>
        <v>5</v>
      </c>
      <c r="M14" s="53" t="str">
        <f>IF(R14&gt;20," ",R14)</f>
        <v> </v>
      </c>
      <c r="N14" s="53" t="str">
        <f>IF(S14&gt;20," ",S14)</f>
        <v> </v>
      </c>
      <c r="O14" s="59">
        <f t="shared" si="8"/>
        <v>16</v>
      </c>
      <c r="Q14">
        <f t="shared" si="0"/>
        <v>5</v>
      </c>
      <c r="R14">
        <f t="shared" si="1"/>
        <v>21</v>
      </c>
      <c r="S14">
        <f t="shared" si="2"/>
        <v>21</v>
      </c>
      <c r="T14">
        <f t="shared" si="3"/>
        <v>16</v>
      </c>
    </row>
    <row r="15" spans="1:20" ht="12.75" customHeight="1" thickBot="1">
      <c r="A15" s="20">
        <f t="shared" si="4"/>
        <v>0</v>
      </c>
      <c r="B15" s="21"/>
      <c r="C15" s="21"/>
      <c r="D15" s="22"/>
      <c r="E15" s="21"/>
      <c r="F15" s="22"/>
      <c r="G15" s="21"/>
      <c r="H15" s="23"/>
      <c r="I15" s="23"/>
      <c r="J15" s="23"/>
      <c r="K15" s="24"/>
      <c r="L15" s="25" t="str">
        <f t="shared" si="5"/>
        <v> </v>
      </c>
      <c r="M15" s="21" t="str">
        <f t="shared" si="6"/>
        <v> </v>
      </c>
      <c r="N15" s="21" t="str">
        <f t="shared" si="7"/>
        <v> </v>
      </c>
      <c r="O15" s="26" t="str">
        <f t="shared" si="8"/>
        <v> </v>
      </c>
      <c r="Q15">
        <f t="shared" si="0"/>
        <v>21</v>
      </c>
      <c r="R15">
        <f t="shared" si="1"/>
        <v>21</v>
      </c>
      <c r="S15">
        <f t="shared" si="2"/>
        <v>21</v>
      </c>
      <c r="T15">
        <f t="shared" si="3"/>
        <v>0</v>
      </c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</sheetData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Footer>&amp;C&amp;"Verdana,Normal"www.oslosportsfiskere.no/isfiske/NC2007.xls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Gjensidige Gruppen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 Hovde</dc:creator>
  <cp:keywords/>
  <dc:description/>
  <cp:lastModifiedBy>Harald</cp:lastModifiedBy>
  <cp:lastPrinted>2008-12-27T15:00:53Z</cp:lastPrinted>
  <dcterms:created xsi:type="dcterms:W3CDTF">2003-01-08T09:38:39Z</dcterms:created>
  <dcterms:modified xsi:type="dcterms:W3CDTF">2012-02-20T13:42:34Z</dcterms:modified>
  <cp:category/>
  <cp:version/>
  <cp:contentType/>
  <cp:contentStatus/>
</cp:coreProperties>
</file>