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60" yWindow="1545" windowWidth="16140" windowHeight="11760"/>
  </bookViews>
  <sheets>
    <sheet name="Sammenlagt" sheetId="7" r:id="rId1"/>
    <sheet name="HS" sheetId="4" r:id="rId2"/>
    <sheet name="DS" sheetId="5" r:id="rId3"/>
    <sheet name="JG" sheetId="6" r:id="rId4"/>
    <sheet name="JJ" sheetId="8" r:id="rId5"/>
    <sheet name="HV" sheetId="1" r:id="rId6"/>
    <sheet name="DV" sheetId="2" r:id="rId7"/>
    <sheet name="HEV" sheetId="9" r:id="rId8"/>
    <sheet name="DEV" sheetId="10" r:id="rId9"/>
  </sheets>
  <definedNames>
    <definedName name="_xlnm.Print_Area" localSheetId="5">HV!$A$1:$O$42</definedName>
    <definedName name="_xlnm.Print_Area" localSheetId="0">Sammenlagt!$A$1:$K$75</definedName>
  </definedNames>
  <calcPr calcId="145621"/>
</workbook>
</file>

<file path=xl/calcChain.xml><?xml version="1.0" encoding="utf-8"?>
<calcChain xmlns="http://schemas.openxmlformats.org/spreadsheetml/2006/main">
  <c r="Z6" i="10" l="1"/>
  <c r="Y6" i="10"/>
  <c r="X6" i="10"/>
  <c r="W6" i="10"/>
  <c r="V6" i="10"/>
  <c r="S6" i="10"/>
  <c r="N6" i="10" s="1"/>
  <c r="R6" i="10"/>
  <c r="M6" i="10" s="1"/>
  <c r="Q6" i="10"/>
  <c r="L6" i="10"/>
  <c r="Z59" i="4"/>
  <c r="Y59" i="4"/>
  <c r="X59" i="4"/>
  <c r="W59" i="4"/>
  <c r="V59" i="4"/>
  <c r="S59" i="4"/>
  <c r="N59" i="4" s="1"/>
  <c r="R59" i="4"/>
  <c r="M59" i="4" s="1"/>
  <c r="Q59" i="4"/>
  <c r="L59" i="4" s="1"/>
  <c r="Z56" i="4"/>
  <c r="Y56" i="4"/>
  <c r="X56" i="4"/>
  <c r="W56" i="4"/>
  <c r="V56" i="4"/>
  <c r="S56" i="4"/>
  <c r="N56" i="4" s="1"/>
  <c r="R56" i="4"/>
  <c r="M56" i="4" s="1"/>
  <c r="Q56" i="4"/>
  <c r="L56" i="4" s="1"/>
  <c r="Q74" i="7"/>
  <c r="P74" i="7"/>
  <c r="O74" i="7"/>
  <c r="N74" i="7"/>
  <c r="M74" i="7"/>
  <c r="AA6" i="10" l="1"/>
  <c r="A6" i="10" s="1"/>
  <c r="T6" i="10"/>
  <c r="O6" i="10" s="1"/>
  <c r="T59" i="4"/>
  <c r="O59" i="4" s="1"/>
  <c r="AA56" i="4"/>
  <c r="A56" i="4" s="1"/>
  <c r="AA59" i="4"/>
  <c r="A59" i="4" s="1"/>
  <c r="T56" i="4"/>
  <c r="O56" i="4" s="1"/>
  <c r="R74" i="7"/>
  <c r="K74" i="7" s="1"/>
  <c r="Q70" i="7"/>
  <c r="P70" i="7"/>
  <c r="O70" i="7"/>
  <c r="N70" i="7"/>
  <c r="M70" i="7"/>
  <c r="Q64" i="7"/>
  <c r="P64" i="7"/>
  <c r="O64" i="7"/>
  <c r="N64" i="7"/>
  <c r="M64" i="7"/>
  <c r="Q59" i="7"/>
  <c r="P59" i="7"/>
  <c r="O59" i="7"/>
  <c r="N59" i="7"/>
  <c r="M59" i="7"/>
  <c r="Q58" i="7"/>
  <c r="P58" i="7"/>
  <c r="O58" i="7"/>
  <c r="N58" i="7"/>
  <c r="M58" i="7"/>
  <c r="Q49" i="7"/>
  <c r="P49" i="7"/>
  <c r="O49" i="7"/>
  <c r="N49" i="7"/>
  <c r="M49" i="7"/>
  <c r="Q45" i="7"/>
  <c r="P45" i="7"/>
  <c r="O45" i="7"/>
  <c r="N45" i="7"/>
  <c r="M45" i="7"/>
  <c r="Q26" i="7"/>
  <c r="P26" i="7"/>
  <c r="O26" i="7"/>
  <c r="N26" i="7"/>
  <c r="M26" i="7"/>
  <c r="Q73" i="7"/>
  <c r="P73" i="7"/>
  <c r="O73" i="7"/>
  <c r="N73" i="7"/>
  <c r="M73" i="7"/>
  <c r="Q69" i="7"/>
  <c r="P69" i="7"/>
  <c r="O69" i="7"/>
  <c r="N69" i="7"/>
  <c r="M69" i="7"/>
  <c r="Q60" i="7"/>
  <c r="P60" i="7"/>
  <c r="O60" i="7"/>
  <c r="N60" i="7"/>
  <c r="M60" i="7"/>
  <c r="Z9" i="2"/>
  <c r="Y9" i="2"/>
  <c r="X9" i="2"/>
  <c r="W9" i="2"/>
  <c r="V9" i="2"/>
  <c r="S9" i="2"/>
  <c r="N9" i="2" s="1"/>
  <c r="R9" i="2"/>
  <c r="M9" i="2" s="1"/>
  <c r="Q9" i="2"/>
  <c r="T9" i="2" l="1"/>
  <c r="O9" i="2" s="1"/>
  <c r="R64" i="7"/>
  <c r="K64" i="7" s="1"/>
  <c r="R49" i="7"/>
  <c r="K49" i="7" s="1"/>
  <c r="R69" i="7"/>
  <c r="K69" i="7" s="1"/>
  <c r="R60" i="7"/>
  <c r="K60" i="7" s="1"/>
  <c r="R70" i="7"/>
  <c r="K70" i="7" s="1"/>
  <c r="R59" i="7"/>
  <c r="K59" i="7" s="1"/>
  <c r="R26" i="7"/>
  <c r="K26" i="7" s="1"/>
  <c r="R58" i="7"/>
  <c r="K58" i="7" s="1"/>
  <c r="R45" i="7"/>
  <c r="K45" i="7" s="1"/>
  <c r="R73" i="7"/>
  <c r="K73" i="7" s="1"/>
  <c r="L9" i="2"/>
  <c r="AA9" i="2"/>
  <c r="A9" i="2" s="1"/>
  <c r="Z48" i="4"/>
  <c r="Y48" i="4"/>
  <c r="X48" i="4"/>
  <c r="W48" i="4"/>
  <c r="V48" i="4"/>
  <c r="S48" i="4"/>
  <c r="N48" i="4" s="1"/>
  <c r="R48" i="4"/>
  <c r="Q48" i="4"/>
  <c r="L48" i="4" s="1"/>
  <c r="M48" i="4"/>
  <c r="Z46" i="4"/>
  <c r="Y46" i="4"/>
  <c r="X46" i="4"/>
  <c r="W46" i="4"/>
  <c r="V46" i="4"/>
  <c r="S46" i="4"/>
  <c r="N46" i="4" s="1"/>
  <c r="R46" i="4"/>
  <c r="Q46" i="4"/>
  <c r="L46" i="4" s="1"/>
  <c r="Z40" i="4"/>
  <c r="Y40" i="4"/>
  <c r="X40" i="4"/>
  <c r="W40" i="4"/>
  <c r="V40" i="4"/>
  <c r="S40" i="4"/>
  <c r="N40" i="4" s="1"/>
  <c r="R40" i="4"/>
  <c r="M40" i="4" s="1"/>
  <c r="Q40" i="4"/>
  <c r="Z62" i="4"/>
  <c r="Y62" i="4"/>
  <c r="X62" i="4"/>
  <c r="W62" i="4"/>
  <c r="V62" i="4"/>
  <c r="S62" i="4"/>
  <c r="N62" i="4" s="1"/>
  <c r="R62" i="4"/>
  <c r="M62" i="4" s="1"/>
  <c r="Q62" i="4"/>
  <c r="L62" i="4" s="1"/>
  <c r="Z55" i="4"/>
  <c r="Y55" i="4"/>
  <c r="X55" i="4"/>
  <c r="W55" i="4"/>
  <c r="V55" i="4"/>
  <c r="S55" i="4"/>
  <c r="N55" i="4" s="1"/>
  <c r="R55" i="4"/>
  <c r="M55" i="4" s="1"/>
  <c r="Q55" i="4"/>
  <c r="L55" i="4" s="1"/>
  <c r="Z51" i="4"/>
  <c r="Y51" i="4"/>
  <c r="X51" i="4"/>
  <c r="W51" i="4"/>
  <c r="V51" i="4"/>
  <c r="S51" i="4"/>
  <c r="N51" i="4" s="1"/>
  <c r="R51" i="4"/>
  <c r="M51" i="4" s="1"/>
  <c r="Q51" i="4"/>
  <c r="L51" i="4" s="1"/>
  <c r="Z47" i="4"/>
  <c r="Y47" i="4"/>
  <c r="X47" i="4"/>
  <c r="W47" i="4"/>
  <c r="V47" i="4"/>
  <c r="S47" i="4"/>
  <c r="N47" i="4" s="1"/>
  <c r="R47" i="4"/>
  <c r="M47" i="4" s="1"/>
  <c r="Q47" i="4"/>
  <c r="Z41" i="4"/>
  <c r="Y41" i="4"/>
  <c r="X41" i="4"/>
  <c r="W41" i="4"/>
  <c r="V41" i="4"/>
  <c r="S41" i="4"/>
  <c r="N41" i="4" s="1"/>
  <c r="R41" i="4"/>
  <c r="M41" i="4" s="1"/>
  <c r="Q41" i="4"/>
  <c r="Z35" i="4"/>
  <c r="Y35" i="4"/>
  <c r="X35" i="4"/>
  <c r="W35" i="4"/>
  <c r="V35" i="4"/>
  <c r="S35" i="4"/>
  <c r="N35" i="4" s="1"/>
  <c r="R35" i="4"/>
  <c r="M35" i="4" s="1"/>
  <c r="Q35" i="4"/>
  <c r="L35" i="4" s="1"/>
  <c r="Z33" i="4"/>
  <c r="Y33" i="4"/>
  <c r="X33" i="4"/>
  <c r="W33" i="4"/>
  <c r="V33" i="4"/>
  <c r="S33" i="4"/>
  <c r="N33" i="4" s="1"/>
  <c r="R33" i="4"/>
  <c r="M33" i="4" s="1"/>
  <c r="Q33" i="4"/>
  <c r="L33" i="4" s="1"/>
  <c r="Z25" i="4"/>
  <c r="Y25" i="4"/>
  <c r="X25" i="4"/>
  <c r="W25" i="4"/>
  <c r="V25" i="4"/>
  <c r="S25" i="4"/>
  <c r="N25" i="4" s="1"/>
  <c r="R25" i="4"/>
  <c r="M25" i="4" s="1"/>
  <c r="Q25" i="4"/>
  <c r="Z53" i="4"/>
  <c r="Y53" i="4"/>
  <c r="X53" i="4"/>
  <c r="W53" i="4"/>
  <c r="V53" i="4"/>
  <c r="S53" i="4"/>
  <c r="N53" i="4" s="1"/>
  <c r="R53" i="4"/>
  <c r="M53" i="4" s="1"/>
  <c r="Q53" i="4"/>
  <c r="L53" i="4" s="1"/>
  <c r="T47" i="4" l="1"/>
  <c r="O47" i="4" s="1"/>
  <c r="AA46" i="4"/>
  <c r="A46" i="4" s="1"/>
  <c r="T40" i="4"/>
  <c r="O40" i="4" s="1"/>
  <c r="T41" i="4"/>
  <c r="O41" i="4" s="1"/>
  <c r="AA47" i="4"/>
  <c r="A47" i="4" s="1"/>
  <c r="L47" i="4"/>
  <c r="AA35" i="4"/>
  <c r="A35" i="4" s="1"/>
  <c r="AA33" i="4"/>
  <c r="A33" i="4" s="1"/>
  <c r="T25" i="4"/>
  <c r="O25" i="4" s="1"/>
  <c r="AA53" i="4"/>
  <c r="A53" i="4" s="1"/>
  <c r="AA25" i="4"/>
  <c r="A25" i="4" s="1"/>
  <c r="T46" i="4"/>
  <c r="O46" i="4" s="1"/>
  <c r="L41" i="4"/>
  <c r="AA62" i="4"/>
  <c r="A62" i="4" s="1"/>
  <c r="AA51" i="4"/>
  <c r="A51" i="4" s="1"/>
  <c r="AA41" i="4"/>
  <c r="A41" i="4" s="1"/>
  <c r="AA55" i="4"/>
  <c r="A55" i="4" s="1"/>
  <c r="AA40" i="4"/>
  <c r="A40" i="4" s="1"/>
  <c r="AA48" i="4"/>
  <c r="A48" i="4" s="1"/>
  <c r="T48" i="4"/>
  <c r="O48" i="4" s="1"/>
  <c r="T33" i="4"/>
  <c r="O33" i="4" s="1"/>
  <c r="L25" i="4"/>
  <c r="T62" i="4"/>
  <c r="O62" i="4" s="1"/>
  <c r="L40" i="4"/>
  <c r="M46" i="4"/>
  <c r="T35" i="4"/>
  <c r="O35" i="4" s="1"/>
  <c r="T53" i="4"/>
  <c r="O53" i="4" s="1"/>
  <c r="T55" i="4"/>
  <c r="O55" i="4" s="1"/>
  <c r="T51" i="4"/>
  <c r="O51" i="4" s="1"/>
  <c r="Q52" i="7"/>
  <c r="P52" i="7"/>
  <c r="O52" i="7"/>
  <c r="N52" i="7"/>
  <c r="M52" i="7"/>
  <c r="Q50" i="7"/>
  <c r="P50" i="7"/>
  <c r="O50" i="7"/>
  <c r="N50" i="7"/>
  <c r="M50" i="7"/>
  <c r="Q48" i="7"/>
  <c r="P48" i="7"/>
  <c r="O48" i="7"/>
  <c r="N48" i="7"/>
  <c r="M48" i="7"/>
  <c r="Q40" i="7"/>
  <c r="P40" i="7"/>
  <c r="O40" i="7"/>
  <c r="N40" i="7"/>
  <c r="M40" i="7"/>
  <c r="Q36" i="7"/>
  <c r="P36" i="7"/>
  <c r="O36" i="7"/>
  <c r="N36" i="7"/>
  <c r="M36" i="7"/>
  <c r="Q34" i="7"/>
  <c r="P34" i="7"/>
  <c r="O34" i="7"/>
  <c r="N34" i="7"/>
  <c r="M34" i="7"/>
  <c r="Q68" i="7"/>
  <c r="P68" i="7"/>
  <c r="O68" i="7"/>
  <c r="N68" i="7"/>
  <c r="M68" i="7"/>
  <c r="Q46" i="7"/>
  <c r="P46" i="7"/>
  <c r="O46" i="7"/>
  <c r="N46" i="7"/>
  <c r="M46" i="7"/>
  <c r="Q55" i="7"/>
  <c r="P55" i="7"/>
  <c r="O55" i="7"/>
  <c r="N55" i="7"/>
  <c r="M55" i="7"/>
  <c r="Q44" i="7"/>
  <c r="P44" i="7"/>
  <c r="O44" i="7"/>
  <c r="N44" i="7"/>
  <c r="M44" i="7"/>
  <c r="Q39" i="7"/>
  <c r="P39" i="7"/>
  <c r="O39" i="7"/>
  <c r="N39" i="7"/>
  <c r="M39" i="7"/>
  <c r="Q22" i="7"/>
  <c r="P22" i="7"/>
  <c r="O22" i="7"/>
  <c r="N22" i="7"/>
  <c r="M22" i="7"/>
  <c r="Q33" i="7"/>
  <c r="P33" i="7"/>
  <c r="O33" i="7"/>
  <c r="N33" i="7"/>
  <c r="M33" i="7"/>
  <c r="Q30" i="7"/>
  <c r="P30" i="7"/>
  <c r="O30" i="7"/>
  <c r="N30" i="7"/>
  <c r="M30" i="7"/>
  <c r="Q27" i="7"/>
  <c r="P27" i="7"/>
  <c r="O27" i="7"/>
  <c r="N27" i="7"/>
  <c r="M27" i="7"/>
  <c r="Q67" i="7"/>
  <c r="P67" i="7"/>
  <c r="O67" i="7"/>
  <c r="N67" i="7"/>
  <c r="M67" i="7"/>
  <c r="Q61" i="7"/>
  <c r="P61" i="7"/>
  <c r="O61" i="7"/>
  <c r="N61" i="7"/>
  <c r="M61" i="7"/>
  <c r="R30" i="7" l="1"/>
  <c r="K30" i="7" s="1"/>
  <c r="R34" i="7"/>
  <c r="K34" i="7" s="1"/>
  <c r="R55" i="7"/>
  <c r="K55" i="7" s="1"/>
  <c r="R52" i="7"/>
  <c r="K52" i="7" s="1"/>
  <c r="R61" i="7"/>
  <c r="K61" i="7" s="1"/>
  <c r="R50" i="7"/>
  <c r="K50" i="7" s="1"/>
  <c r="R44" i="7"/>
  <c r="K44" i="7" s="1"/>
  <c r="R27" i="7"/>
  <c r="K27" i="7" s="1"/>
  <c r="R39" i="7"/>
  <c r="K39" i="7" s="1"/>
  <c r="R22" i="7"/>
  <c r="K22" i="7" s="1"/>
  <c r="R68" i="7"/>
  <c r="K68" i="7" s="1"/>
  <c r="R48" i="7"/>
  <c r="K48" i="7" s="1"/>
  <c r="R67" i="7"/>
  <c r="K67" i="7" s="1"/>
  <c r="R33" i="7"/>
  <c r="K33" i="7" s="1"/>
  <c r="R40" i="7"/>
  <c r="K40" i="7" s="1"/>
  <c r="R46" i="7"/>
  <c r="K46" i="7" s="1"/>
  <c r="R36" i="7"/>
  <c r="K36" i="7" s="1"/>
  <c r="Z20" i="9"/>
  <c r="Y20" i="9"/>
  <c r="X20" i="9"/>
  <c r="W20" i="9"/>
  <c r="V20" i="9"/>
  <c r="S20" i="9"/>
  <c r="N20" i="9" s="1"/>
  <c r="R20" i="9"/>
  <c r="M20" i="9" s="1"/>
  <c r="Q20" i="9"/>
  <c r="L20" i="9" s="1"/>
  <c r="Z17" i="9"/>
  <c r="Y17" i="9"/>
  <c r="X17" i="9"/>
  <c r="W17" i="9"/>
  <c r="V17" i="9"/>
  <c r="S17" i="9"/>
  <c r="N17" i="9" s="1"/>
  <c r="R17" i="9"/>
  <c r="M17" i="9" s="1"/>
  <c r="Q17" i="9"/>
  <c r="L17" i="9" s="1"/>
  <c r="Z22" i="9"/>
  <c r="Y22" i="9"/>
  <c r="X22" i="9"/>
  <c r="W22" i="9"/>
  <c r="V22" i="9"/>
  <c r="S22" i="9"/>
  <c r="N22" i="9" s="1"/>
  <c r="R22" i="9"/>
  <c r="M22" i="9" s="1"/>
  <c r="Q22" i="9"/>
  <c r="L22" i="9" s="1"/>
  <c r="Z9" i="9"/>
  <c r="Y9" i="9"/>
  <c r="X9" i="9"/>
  <c r="W9" i="9"/>
  <c r="V9" i="9"/>
  <c r="S9" i="9"/>
  <c r="N9" i="9" s="1"/>
  <c r="R9" i="9"/>
  <c r="M9" i="9" s="1"/>
  <c r="Q9" i="9"/>
  <c r="L9" i="9" s="1"/>
  <c r="Z12" i="9"/>
  <c r="Y12" i="9"/>
  <c r="X12" i="9"/>
  <c r="W12" i="9"/>
  <c r="V12" i="9"/>
  <c r="S12" i="9"/>
  <c r="N12" i="9" s="1"/>
  <c r="R12" i="9"/>
  <c r="M12" i="9" s="1"/>
  <c r="Q12" i="9"/>
  <c r="L12" i="9" s="1"/>
  <c r="Z41" i="1"/>
  <c r="Y41" i="1"/>
  <c r="X41" i="1"/>
  <c r="W41" i="1"/>
  <c r="V41" i="1"/>
  <c r="S41" i="1"/>
  <c r="N41" i="1" s="1"/>
  <c r="R41" i="1"/>
  <c r="M41" i="1" s="1"/>
  <c r="Q41" i="1"/>
  <c r="L41" i="1" s="1"/>
  <c r="Z29" i="1"/>
  <c r="Y29" i="1"/>
  <c r="X29" i="1"/>
  <c r="W29" i="1"/>
  <c r="V29" i="1"/>
  <c r="S29" i="1"/>
  <c r="N29" i="1" s="1"/>
  <c r="R29" i="1"/>
  <c r="M29" i="1" s="1"/>
  <c r="Q29" i="1"/>
  <c r="L29" i="1" s="1"/>
  <c r="Z38" i="1"/>
  <c r="Y38" i="1"/>
  <c r="X38" i="1"/>
  <c r="W38" i="1"/>
  <c r="V38" i="1"/>
  <c r="S38" i="1"/>
  <c r="N38" i="1" s="1"/>
  <c r="R38" i="1"/>
  <c r="M38" i="1" s="1"/>
  <c r="Q38" i="1"/>
  <c r="L38" i="1" s="1"/>
  <c r="Z35" i="1"/>
  <c r="Y35" i="1"/>
  <c r="X35" i="1"/>
  <c r="W35" i="1"/>
  <c r="V35" i="1"/>
  <c r="S35" i="1"/>
  <c r="N35" i="1" s="1"/>
  <c r="R35" i="1"/>
  <c r="M35" i="1" s="1"/>
  <c r="Q35" i="1"/>
  <c r="L35" i="1" s="1"/>
  <c r="Z33" i="1"/>
  <c r="Y33" i="1"/>
  <c r="X33" i="1"/>
  <c r="W33" i="1"/>
  <c r="V33" i="1"/>
  <c r="S33" i="1"/>
  <c r="N33" i="1" s="1"/>
  <c r="R33" i="1"/>
  <c r="M33" i="1" s="1"/>
  <c r="Q33" i="1"/>
  <c r="L33" i="1" s="1"/>
  <c r="Z31" i="1"/>
  <c r="Y31" i="1"/>
  <c r="X31" i="1"/>
  <c r="W31" i="1"/>
  <c r="V31" i="1"/>
  <c r="S31" i="1"/>
  <c r="N31" i="1" s="1"/>
  <c r="R31" i="1"/>
  <c r="M31" i="1" s="1"/>
  <c r="Q31" i="1"/>
  <c r="L31" i="1" s="1"/>
  <c r="Z28" i="1"/>
  <c r="Y28" i="1"/>
  <c r="X28" i="1"/>
  <c r="W28" i="1"/>
  <c r="V28" i="1"/>
  <c r="S28" i="1"/>
  <c r="N28" i="1" s="1"/>
  <c r="R28" i="1"/>
  <c r="M28" i="1" s="1"/>
  <c r="Q28" i="1"/>
  <c r="L28" i="1" s="1"/>
  <c r="Z40" i="1"/>
  <c r="Y40" i="1"/>
  <c r="X40" i="1"/>
  <c r="W40" i="1"/>
  <c r="V40" i="1"/>
  <c r="S40" i="1"/>
  <c r="N40" i="1" s="1"/>
  <c r="R40" i="1"/>
  <c r="M40" i="1" s="1"/>
  <c r="Q40" i="1"/>
  <c r="L40" i="1" s="1"/>
  <c r="Z36" i="1"/>
  <c r="Y36" i="1"/>
  <c r="X36" i="1"/>
  <c r="W36" i="1"/>
  <c r="V36" i="1"/>
  <c r="S36" i="1"/>
  <c r="N36" i="1" s="1"/>
  <c r="R36" i="1"/>
  <c r="M36" i="1" s="1"/>
  <c r="Q36" i="1"/>
  <c r="L36" i="1" s="1"/>
  <c r="Z25" i="1"/>
  <c r="Y25" i="1"/>
  <c r="X25" i="1"/>
  <c r="W25" i="1"/>
  <c r="V25" i="1"/>
  <c r="S25" i="1"/>
  <c r="N25" i="1" s="1"/>
  <c r="R25" i="1"/>
  <c r="M25" i="1" s="1"/>
  <c r="Q25" i="1"/>
  <c r="L25" i="1" s="1"/>
  <c r="Z21" i="1"/>
  <c r="Y21" i="1"/>
  <c r="X21" i="1"/>
  <c r="W21" i="1"/>
  <c r="V21" i="1"/>
  <c r="S21" i="1"/>
  <c r="N21" i="1" s="1"/>
  <c r="R21" i="1"/>
  <c r="M21" i="1" s="1"/>
  <c r="Q21" i="1"/>
  <c r="L21" i="1" s="1"/>
  <c r="Z32" i="1"/>
  <c r="Y32" i="1"/>
  <c r="X32" i="1"/>
  <c r="W32" i="1"/>
  <c r="V32" i="1"/>
  <c r="S32" i="1"/>
  <c r="N32" i="1" s="1"/>
  <c r="R32" i="1"/>
  <c r="M32" i="1" s="1"/>
  <c r="Q32" i="1"/>
  <c r="Z15" i="1"/>
  <c r="Y15" i="1"/>
  <c r="X15" i="1"/>
  <c r="W15" i="1"/>
  <c r="V15" i="1"/>
  <c r="S15" i="1"/>
  <c r="N15" i="1" s="1"/>
  <c r="R15" i="1"/>
  <c r="M15" i="1" s="1"/>
  <c r="Q15" i="1"/>
  <c r="L15" i="1" s="1"/>
  <c r="Z17" i="1"/>
  <c r="Y17" i="1"/>
  <c r="X17" i="1"/>
  <c r="W17" i="1"/>
  <c r="V17" i="1"/>
  <c r="S17" i="1"/>
  <c r="N17" i="1" s="1"/>
  <c r="R17" i="1"/>
  <c r="M17" i="1" s="1"/>
  <c r="Q17" i="1"/>
  <c r="Z22" i="1"/>
  <c r="Y22" i="1"/>
  <c r="X22" i="1"/>
  <c r="W22" i="1"/>
  <c r="V22" i="1"/>
  <c r="S22" i="1"/>
  <c r="N22" i="1" s="1"/>
  <c r="R22" i="1"/>
  <c r="M22" i="1" s="1"/>
  <c r="Q22" i="1"/>
  <c r="L22" i="1" s="1"/>
  <c r="Z27" i="1"/>
  <c r="Y27" i="1"/>
  <c r="X27" i="1"/>
  <c r="W27" i="1"/>
  <c r="V27" i="1"/>
  <c r="S27" i="1"/>
  <c r="N27" i="1" s="1"/>
  <c r="R27" i="1"/>
  <c r="M27" i="1" s="1"/>
  <c r="Q27" i="1"/>
  <c r="L27" i="1" s="1"/>
  <c r="Z13" i="1"/>
  <c r="Y13" i="1"/>
  <c r="X13" i="1"/>
  <c r="W13" i="1"/>
  <c r="V13" i="1"/>
  <c r="S13" i="1"/>
  <c r="N13" i="1" s="1"/>
  <c r="R13" i="1"/>
  <c r="M13" i="1" s="1"/>
  <c r="Q13" i="1"/>
  <c r="L13" i="1" s="1"/>
  <c r="Z13" i="6"/>
  <c r="Y13" i="6"/>
  <c r="X13" i="6"/>
  <c r="W13" i="6"/>
  <c r="V13" i="6"/>
  <c r="S13" i="6"/>
  <c r="N13" i="6" s="1"/>
  <c r="R13" i="6"/>
  <c r="M13" i="6" s="1"/>
  <c r="Q13" i="6"/>
  <c r="L13" i="6" s="1"/>
  <c r="Z17" i="5"/>
  <c r="Y17" i="5"/>
  <c r="X17" i="5"/>
  <c r="W17" i="5"/>
  <c r="V17" i="5"/>
  <c r="S17" i="5"/>
  <c r="N17" i="5" s="1"/>
  <c r="R17" i="5"/>
  <c r="M17" i="5" s="1"/>
  <c r="Q17" i="5"/>
  <c r="Z18" i="5"/>
  <c r="Y18" i="5"/>
  <c r="X18" i="5"/>
  <c r="W18" i="5"/>
  <c r="V18" i="5"/>
  <c r="S18" i="5"/>
  <c r="N18" i="5" s="1"/>
  <c r="R18" i="5"/>
  <c r="M18" i="5" s="1"/>
  <c r="Q18" i="5"/>
  <c r="L18" i="5" s="1"/>
  <c r="Z16" i="5"/>
  <c r="Y16" i="5"/>
  <c r="X16" i="5"/>
  <c r="W16" i="5"/>
  <c r="V16" i="5"/>
  <c r="S16" i="5"/>
  <c r="N16" i="5" s="1"/>
  <c r="R16" i="5"/>
  <c r="M16" i="5" s="1"/>
  <c r="Q16" i="5"/>
  <c r="L16" i="5" s="1"/>
  <c r="Z15" i="5"/>
  <c r="Y15" i="5"/>
  <c r="X15" i="5"/>
  <c r="W15" i="5"/>
  <c r="V15" i="5"/>
  <c r="S15" i="5"/>
  <c r="N15" i="5" s="1"/>
  <c r="R15" i="5"/>
  <c r="Q15" i="5"/>
  <c r="L15" i="5" s="1"/>
  <c r="Z36" i="4"/>
  <c r="Y36" i="4"/>
  <c r="X36" i="4"/>
  <c r="W36" i="4"/>
  <c r="V36" i="4"/>
  <c r="S36" i="4"/>
  <c r="N36" i="4" s="1"/>
  <c r="R36" i="4"/>
  <c r="M36" i="4" s="1"/>
  <c r="Q36" i="4"/>
  <c r="L36" i="4" s="1"/>
  <c r="Z18" i="4"/>
  <c r="Y18" i="4"/>
  <c r="X18" i="4"/>
  <c r="W18" i="4"/>
  <c r="V18" i="4"/>
  <c r="S18" i="4"/>
  <c r="N18" i="4" s="1"/>
  <c r="R18" i="4"/>
  <c r="Q18" i="4"/>
  <c r="L18" i="4" s="1"/>
  <c r="Z22" i="4"/>
  <c r="Y22" i="4"/>
  <c r="X22" i="4"/>
  <c r="W22" i="4"/>
  <c r="V22" i="4"/>
  <c r="S22" i="4"/>
  <c r="N22" i="4" s="1"/>
  <c r="R22" i="4"/>
  <c r="M22" i="4" s="1"/>
  <c r="Q22" i="4"/>
  <c r="L22" i="4" s="1"/>
  <c r="Z39" i="4"/>
  <c r="Y39" i="4"/>
  <c r="X39" i="4"/>
  <c r="W39" i="4"/>
  <c r="V39" i="4"/>
  <c r="S39" i="4"/>
  <c r="N39" i="4" s="1"/>
  <c r="R39" i="4"/>
  <c r="M39" i="4" s="1"/>
  <c r="Q39" i="4"/>
  <c r="L39" i="4" s="1"/>
  <c r="Z61" i="4"/>
  <c r="Y61" i="4"/>
  <c r="X61" i="4"/>
  <c r="W61" i="4"/>
  <c r="V61" i="4"/>
  <c r="S61" i="4"/>
  <c r="N61" i="4" s="1"/>
  <c r="R61" i="4"/>
  <c r="M61" i="4" s="1"/>
  <c r="Q61" i="4"/>
  <c r="L61" i="4" s="1"/>
  <c r="Z58" i="4"/>
  <c r="Y58" i="4"/>
  <c r="X58" i="4"/>
  <c r="W58" i="4"/>
  <c r="V58" i="4"/>
  <c r="S58" i="4"/>
  <c r="N58" i="4" s="1"/>
  <c r="R58" i="4"/>
  <c r="M58" i="4" s="1"/>
  <c r="Q58" i="4"/>
  <c r="L58" i="4" s="1"/>
  <c r="Z50" i="4"/>
  <c r="Y50" i="4"/>
  <c r="X50" i="4"/>
  <c r="W50" i="4"/>
  <c r="V50" i="4"/>
  <c r="S50" i="4"/>
  <c r="N50" i="4" s="1"/>
  <c r="R50" i="4"/>
  <c r="M50" i="4" s="1"/>
  <c r="Q50" i="4"/>
  <c r="Z20" i="4"/>
  <c r="Y20" i="4"/>
  <c r="X20" i="4"/>
  <c r="W20" i="4"/>
  <c r="V20" i="4"/>
  <c r="S20" i="4"/>
  <c r="N20" i="4" s="1"/>
  <c r="R20" i="4"/>
  <c r="M20" i="4" s="1"/>
  <c r="Q20" i="4"/>
  <c r="L20" i="4" s="1"/>
  <c r="Z45" i="4"/>
  <c r="Y45" i="4"/>
  <c r="X45" i="4"/>
  <c r="W45" i="4"/>
  <c r="V45" i="4"/>
  <c r="S45" i="4"/>
  <c r="N45" i="4" s="1"/>
  <c r="R45" i="4"/>
  <c r="M45" i="4" s="1"/>
  <c r="Q45" i="4"/>
  <c r="L45" i="4" s="1"/>
  <c r="Z24" i="4"/>
  <c r="Y24" i="4"/>
  <c r="X24" i="4"/>
  <c r="W24" i="4"/>
  <c r="V24" i="4"/>
  <c r="S24" i="4"/>
  <c r="N24" i="4" s="1"/>
  <c r="R24" i="4"/>
  <c r="M24" i="4" s="1"/>
  <c r="Q24" i="4"/>
  <c r="L24" i="4" s="1"/>
  <c r="Z30" i="4"/>
  <c r="Y30" i="4"/>
  <c r="X30" i="4"/>
  <c r="W30" i="4"/>
  <c r="V30" i="4"/>
  <c r="S30" i="4"/>
  <c r="N30" i="4" s="1"/>
  <c r="R30" i="4"/>
  <c r="M30" i="4" s="1"/>
  <c r="Q30" i="4"/>
  <c r="L30" i="4" s="1"/>
  <c r="Z27" i="4"/>
  <c r="Y27" i="4"/>
  <c r="X27" i="4"/>
  <c r="W27" i="4"/>
  <c r="V27" i="4"/>
  <c r="S27" i="4"/>
  <c r="N27" i="4" s="1"/>
  <c r="R27" i="4"/>
  <c r="M27" i="4" s="1"/>
  <c r="Q27" i="4"/>
  <c r="L27" i="4" s="1"/>
  <c r="Z60" i="4"/>
  <c r="Y60" i="4"/>
  <c r="X60" i="4"/>
  <c r="W60" i="4"/>
  <c r="V60" i="4"/>
  <c r="S60" i="4"/>
  <c r="N60" i="4" s="1"/>
  <c r="R60" i="4"/>
  <c r="M60" i="4" s="1"/>
  <c r="Q60" i="4"/>
  <c r="L60" i="4" s="1"/>
  <c r="Z57" i="4"/>
  <c r="Y57" i="4"/>
  <c r="X57" i="4"/>
  <c r="W57" i="4"/>
  <c r="V57" i="4"/>
  <c r="S57" i="4"/>
  <c r="N57" i="4" s="1"/>
  <c r="R57" i="4"/>
  <c r="M57" i="4" s="1"/>
  <c r="Q57" i="4"/>
  <c r="L57" i="4" s="1"/>
  <c r="Z54" i="4"/>
  <c r="Y54" i="4"/>
  <c r="X54" i="4"/>
  <c r="W54" i="4"/>
  <c r="V54" i="4"/>
  <c r="S54" i="4"/>
  <c r="N54" i="4" s="1"/>
  <c r="R54" i="4"/>
  <c r="M54" i="4" s="1"/>
  <c r="Q54" i="4"/>
  <c r="L54" i="4" s="1"/>
  <c r="Z17" i="4"/>
  <c r="Y17" i="4"/>
  <c r="X17" i="4"/>
  <c r="W17" i="4"/>
  <c r="V17" i="4"/>
  <c r="S17" i="4"/>
  <c r="N17" i="4" s="1"/>
  <c r="R17" i="4"/>
  <c r="M17" i="4" s="1"/>
  <c r="Q17" i="4"/>
  <c r="Z44" i="4"/>
  <c r="Y44" i="4"/>
  <c r="X44" i="4"/>
  <c r="W44" i="4"/>
  <c r="V44" i="4"/>
  <c r="S44" i="4"/>
  <c r="R44" i="4"/>
  <c r="M44" i="4" s="1"/>
  <c r="Q44" i="4"/>
  <c r="L44" i="4" s="1"/>
  <c r="Z43" i="4"/>
  <c r="Y43" i="4"/>
  <c r="X43" i="4"/>
  <c r="W43" i="4"/>
  <c r="V43" i="4"/>
  <c r="S43" i="4"/>
  <c r="N43" i="4" s="1"/>
  <c r="R43" i="4"/>
  <c r="Q43" i="4"/>
  <c r="L43" i="4" s="1"/>
  <c r="Z34" i="4"/>
  <c r="Y34" i="4"/>
  <c r="X34" i="4"/>
  <c r="W34" i="4"/>
  <c r="V34" i="4"/>
  <c r="S34" i="4"/>
  <c r="N34" i="4" s="1"/>
  <c r="R34" i="4"/>
  <c r="M34" i="4" s="1"/>
  <c r="Q34" i="4"/>
  <c r="Z29" i="4"/>
  <c r="Y29" i="4"/>
  <c r="X29" i="4"/>
  <c r="W29" i="4"/>
  <c r="V29" i="4"/>
  <c r="S29" i="4"/>
  <c r="N29" i="4" s="1"/>
  <c r="R29" i="4"/>
  <c r="M29" i="4" s="1"/>
  <c r="Q29" i="4"/>
  <c r="L29" i="4" s="1"/>
  <c r="Z12" i="4"/>
  <c r="Y12" i="4"/>
  <c r="X12" i="4"/>
  <c r="W12" i="4"/>
  <c r="V12" i="4"/>
  <c r="S12" i="4"/>
  <c r="N12" i="4" s="1"/>
  <c r="R12" i="4"/>
  <c r="M12" i="4" s="1"/>
  <c r="Q12" i="4"/>
  <c r="L12" i="4" s="1"/>
  <c r="Z28" i="4"/>
  <c r="Y28" i="4"/>
  <c r="X28" i="4"/>
  <c r="W28" i="4"/>
  <c r="V28" i="4"/>
  <c r="S28" i="4"/>
  <c r="N28" i="4" s="1"/>
  <c r="R28" i="4"/>
  <c r="M28" i="4" s="1"/>
  <c r="Q28" i="4"/>
  <c r="L28" i="4" s="1"/>
  <c r="Z32" i="4"/>
  <c r="Y32" i="4"/>
  <c r="X32" i="4"/>
  <c r="W32" i="4"/>
  <c r="V32" i="4"/>
  <c r="S32" i="4"/>
  <c r="N32" i="4" s="1"/>
  <c r="R32" i="4"/>
  <c r="M32" i="4" s="1"/>
  <c r="Q32" i="4"/>
  <c r="L32" i="4" s="1"/>
  <c r="Z26" i="4"/>
  <c r="Y26" i="4"/>
  <c r="X26" i="4"/>
  <c r="W26" i="4"/>
  <c r="V26" i="4"/>
  <c r="S26" i="4"/>
  <c r="N26" i="4" s="1"/>
  <c r="R26" i="4"/>
  <c r="M26" i="4" s="1"/>
  <c r="Q26" i="4"/>
  <c r="L26" i="4" s="1"/>
  <c r="Q19" i="7"/>
  <c r="P19" i="7"/>
  <c r="O19" i="7"/>
  <c r="N19" i="7"/>
  <c r="M19" i="7"/>
  <c r="Q57" i="7"/>
  <c r="P57" i="7"/>
  <c r="O57" i="7"/>
  <c r="N57" i="7"/>
  <c r="M57" i="7"/>
  <c r="Q54" i="7"/>
  <c r="P54" i="7"/>
  <c r="O54" i="7"/>
  <c r="N54" i="7"/>
  <c r="M54" i="7"/>
  <c r="Q43" i="7"/>
  <c r="P43" i="7"/>
  <c r="O43" i="7"/>
  <c r="N43" i="7"/>
  <c r="M43" i="7"/>
  <c r="Q18" i="7"/>
  <c r="P18" i="7"/>
  <c r="O18" i="7"/>
  <c r="N18" i="7"/>
  <c r="M18" i="7"/>
  <c r="Q32" i="7"/>
  <c r="P32" i="7"/>
  <c r="O32" i="7"/>
  <c r="N32" i="7"/>
  <c r="M32" i="7"/>
  <c r="Q13" i="7"/>
  <c r="P13" i="7"/>
  <c r="O13" i="7"/>
  <c r="N13" i="7"/>
  <c r="M13" i="7"/>
  <c r="Q28" i="7"/>
  <c r="P28" i="7"/>
  <c r="O28" i="7"/>
  <c r="N28" i="7"/>
  <c r="M28" i="7"/>
  <c r="Q72" i="7"/>
  <c r="P72" i="7"/>
  <c r="O72" i="7"/>
  <c r="N72" i="7"/>
  <c r="M72" i="7"/>
  <c r="Q66" i="7"/>
  <c r="P66" i="7"/>
  <c r="O66" i="7"/>
  <c r="N66" i="7"/>
  <c r="M66" i="7"/>
  <c r="Q63" i="7"/>
  <c r="P63" i="7"/>
  <c r="O63" i="7"/>
  <c r="N63" i="7"/>
  <c r="M63" i="7"/>
  <c r="Q56" i="7"/>
  <c r="P56" i="7"/>
  <c r="O56" i="7"/>
  <c r="N56" i="7"/>
  <c r="M56" i="7"/>
  <c r="Q53" i="7"/>
  <c r="P53" i="7"/>
  <c r="O53" i="7"/>
  <c r="N53" i="7"/>
  <c r="M53" i="7"/>
  <c r="Q51" i="7"/>
  <c r="P51" i="7"/>
  <c r="O51" i="7"/>
  <c r="N51" i="7"/>
  <c r="M51" i="7"/>
  <c r="Q24" i="7"/>
  <c r="P24" i="7"/>
  <c r="O24" i="7"/>
  <c r="N24" i="7"/>
  <c r="M24" i="7"/>
  <c r="Q47" i="7"/>
  <c r="P47" i="7"/>
  <c r="O47" i="7"/>
  <c r="N47" i="7"/>
  <c r="M47" i="7"/>
  <c r="Q15" i="7"/>
  <c r="P15" i="7"/>
  <c r="O15" i="7"/>
  <c r="N15" i="7"/>
  <c r="M15" i="7"/>
  <c r="Q41" i="7"/>
  <c r="P41" i="7"/>
  <c r="O41" i="7"/>
  <c r="N41" i="7"/>
  <c r="M41" i="7"/>
  <c r="Q38" i="7"/>
  <c r="P38" i="7"/>
  <c r="O38" i="7"/>
  <c r="N38" i="7"/>
  <c r="M38" i="7"/>
  <c r="Q20" i="7"/>
  <c r="P20" i="7"/>
  <c r="O20" i="7"/>
  <c r="N20" i="7"/>
  <c r="M20" i="7"/>
  <c r="Q31" i="7"/>
  <c r="P31" i="7"/>
  <c r="O31" i="7"/>
  <c r="N31" i="7"/>
  <c r="M31" i="7"/>
  <c r="Q6" i="7"/>
  <c r="P6" i="7"/>
  <c r="O6" i="7"/>
  <c r="N6" i="7"/>
  <c r="M6" i="7"/>
  <c r="R63" i="7" l="1"/>
  <c r="K63" i="7" s="1"/>
  <c r="R54" i="7"/>
  <c r="K54" i="7" s="1"/>
  <c r="AA12" i="9"/>
  <c r="A12" i="9" s="1"/>
  <c r="AA22" i="9"/>
  <c r="A22" i="9" s="1"/>
  <c r="AA17" i="9"/>
  <c r="A17" i="9" s="1"/>
  <c r="T12" i="9"/>
  <c r="O12" i="9" s="1"/>
  <c r="AA20" i="9"/>
  <c r="A20" i="9" s="1"/>
  <c r="AA9" i="9"/>
  <c r="A9" i="9" s="1"/>
  <c r="T20" i="9"/>
  <c r="O20" i="9" s="1"/>
  <c r="T17" i="9"/>
  <c r="O17" i="9" s="1"/>
  <c r="T22" i="9"/>
  <c r="O22" i="9" s="1"/>
  <c r="T9" i="9"/>
  <c r="O9" i="9" s="1"/>
  <c r="T17" i="1"/>
  <c r="O17" i="1" s="1"/>
  <c r="T32" i="1"/>
  <c r="O32" i="1" s="1"/>
  <c r="AA22" i="1"/>
  <c r="A22" i="1" s="1"/>
  <c r="AA36" i="1"/>
  <c r="A36" i="1" s="1"/>
  <c r="AA40" i="1"/>
  <c r="A40" i="1" s="1"/>
  <c r="T28" i="1"/>
  <c r="O28" i="1" s="1"/>
  <c r="AA25" i="1"/>
  <c r="A25" i="1" s="1"/>
  <c r="AA38" i="1"/>
  <c r="A38" i="1" s="1"/>
  <c r="AA29" i="1"/>
  <c r="A29" i="1" s="1"/>
  <c r="AA13" i="1"/>
  <c r="A13" i="1" s="1"/>
  <c r="T40" i="1"/>
  <c r="O40" i="1" s="1"/>
  <c r="T27" i="1"/>
  <c r="O27" i="1" s="1"/>
  <c r="AA17" i="1"/>
  <c r="A17" i="1" s="1"/>
  <c r="AA33" i="1"/>
  <c r="A33" i="1" s="1"/>
  <c r="AA27" i="1"/>
  <c r="A27" i="1" s="1"/>
  <c r="T22" i="1"/>
  <c r="O22" i="1" s="1"/>
  <c r="L17" i="1"/>
  <c r="AA32" i="1"/>
  <c r="A32" i="1" s="1"/>
  <c r="AA21" i="1"/>
  <c r="A21" i="1" s="1"/>
  <c r="AA31" i="1"/>
  <c r="A31" i="1" s="1"/>
  <c r="AA15" i="1"/>
  <c r="A15" i="1" s="1"/>
  <c r="AA28" i="1"/>
  <c r="A28" i="1" s="1"/>
  <c r="T31" i="1"/>
  <c r="O31" i="1" s="1"/>
  <c r="AA41" i="1"/>
  <c r="A41" i="1" s="1"/>
  <c r="AA35" i="1"/>
  <c r="A35" i="1" s="1"/>
  <c r="T13" i="1"/>
  <c r="O13" i="1" s="1"/>
  <c r="T41" i="1"/>
  <c r="O41" i="1" s="1"/>
  <c r="T25" i="1"/>
  <c r="O25" i="1" s="1"/>
  <c r="T29" i="1"/>
  <c r="O29" i="1" s="1"/>
  <c r="T21" i="1"/>
  <c r="O21" i="1" s="1"/>
  <c r="T38" i="1"/>
  <c r="O38" i="1" s="1"/>
  <c r="T36" i="1"/>
  <c r="O36" i="1" s="1"/>
  <c r="T35" i="1"/>
  <c r="O35" i="1" s="1"/>
  <c r="T15" i="1"/>
  <c r="O15" i="1" s="1"/>
  <c r="L32" i="1"/>
  <c r="T33" i="1"/>
  <c r="O33" i="1" s="1"/>
  <c r="AA13" i="6"/>
  <c r="A13" i="6" s="1"/>
  <c r="T13" i="6"/>
  <c r="O13" i="6" s="1"/>
  <c r="AA15" i="5"/>
  <c r="A15" i="5" s="1"/>
  <c r="AA18" i="5"/>
  <c r="A18" i="5" s="1"/>
  <c r="T17" i="5"/>
  <c r="O17" i="5" s="1"/>
  <c r="L17" i="5"/>
  <c r="T15" i="5"/>
  <c r="O15" i="5" s="1"/>
  <c r="T18" i="5"/>
  <c r="O18" i="5" s="1"/>
  <c r="AA17" i="5"/>
  <c r="A17" i="5" s="1"/>
  <c r="AA16" i="5"/>
  <c r="A16" i="5" s="1"/>
  <c r="T16" i="5"/>
  <c r="O16" i="5" s="1"/>
  <c r="M15" i="5"/>
  <c r="T17" i="4"/>
  <c r="O17" i="4" s="1"/>
  <c r="AA18" i="4"/>
  <c r="A18" i="4" s="1"/>
  <c r="AA36" i="4"/>
  <c r="A36" i="4" s="1"/>
  <c r="T34" i="4"/>
  <c r="O34" i="4" s="1"/>
  <c r="AA24" i="4"/>
  <c r="A24" i="4" s="1"/>
  <c r="AA45" i="4"/>
  <c r="A45" i="4" s="1"/>
  <c r="T20" i="4"/>
  <c r="O20" i="4" s="1"/>
  <c r="T50" i="4"/>
  <c r="O50" i="4" s="1"/>
  <c r="L17" i="4"/>
  <c r="AA44" i="4"/>
  <c r="A44" i="4" s="1"/>
  <c r="AA43" i="4"/>
  <c r="A43" i="4" s="1"/>
  <c r="T26" i="4"/>
  <c r="O26" i="4" s="1"/>
  <c r="AA12" i="4"/>
  <c r="A12" i="4" s="1"/>
  <c r="AA61" i="4"/>
  <c r="A61" i="4" s="1"/>
  <c r="T44" i="4"/>
  <c r="O44" i="4" s="1"/>
  <c r="T32" i="4"/>
  <c r="O32" i="4" s="1"/>
  <c r="AA34" i="4"/>
  <c r="A34" i="4" s="1"/>
  <c r="AA30" i="4"/>
  <c r="A30" i="4" s="1"/>
  <c r="AA22" i="4"/>
  <c r="A22" i="4" s="1"/>
  <c r="AA32" i="4"/>
  <c r="A32" i="4" s="1"/>
  <c r="AA54" i="4"/>
  <c r="A54" i="4" s="1"/>
  <c r="L50" i="4"/>
  <c r="AA28" i="4"/>
  <c r="A28" i="4" s="1"/>
  <c r="T43" i="4"/>
  <c r="O43" i="4" s="1"/>
  <c r="AA57" i="4"/>
  <c r="A57" i="4" s="1"/>
  <c r="AA58" i="4"/>
  <c r="A58" i="4" s="1"/>
  <c r="T18" i="4"/>
  <c r="O18" i="4" s="1"/>
  <c r="AA60" i="4"/>
  <c r="A60" i="4" s="1"/>
  <c r="AA29" i="4"/>
  <c r="A29" i="4" s="1"/>
  <c r="AA27" i="4"/>
  <c r="A27" i="4" s="1"/>
  <c r="AA39" i="4"/>
  <c r="A39" i="4" s="1"/>
  <c r="T54" i="4"/>
  <c r="O54" i="4" s="1"/>
  <c r="AA50" i="4"/>
  <c r="A50" i="4" s="1"/>
  <c r="AA26" i="4"/>
  <c r="A26" i="4" s="1"/>
  <c r="AA17" i="4"/>
  <c r="A17" i="4" s="1"/>
  <c r="AA20" i="4"/>
  <c r="A20" i="4" s="1"/>
  <c r="T45" i="4"/>
  <c r="O45" i="4" s="1"/>
  <c r="T36" i="4"/>
  <c r="O36" i="4" s="1"/>
  <c r="T24" i="4"/>
  <c r="O24" i="4" s="1"/>
  <c r="T30" i="4"/>
  <c r="O30" i="4" s="1"/>
  <c r="T22" i="4"/>
  <c r="O22" i="4" s="1"/>
  <c r="T29" i="4"/>
  <c r="O29" i="4" s="1"/>
  <c r="L34" i="4"/>
  <c r="M43" i="4"/>
  <c r="N44" i="4"/>
  <c r="T27" i="4"/>
  <c r="O27" i="4" s="1"/>
  <c r="T39" i="4"/>
  <c r="O39" i="4" s="1"/>
  <c r="M18" i="4"/>
  <c r="T61" i="4"/>
  <c r="O61" i="4" s="1"/>
  <c r="T12" i="4"/>
  <c r="O12" i="4" s="1"/>
  <c r="T60" i="4"/>
  <c r="O60" i="4" s="1"/>
  <c r="T28" i="4"/>
  <c r="O28" i="4" s="1"/>
  <c r="T57" i="4"/>
  <c r="O57" i="4" s="1"/>
  <c r="T58" i="4"/>
  <c r="O58" i="4" s="1"/>
  <c r="R15" i="7"/>
  <c r="K15" i="7" s="1"/>
  <c r="R56" i="7"/>
  <c r="K56" i="7" s="1"/>
  <c r="R18" i="7"/>
  <c r="K18" i="7" s="1"/>
  <c r="R53" i="7"/>
  <c r="K53" i="7" s="1"/>
  <c r="R47" i="7"/>
  <c r="K47" i="7" s="1"/>
  <c r="R20" i="7"/>
  <c r="K20" i="7" s="1"/>
  <c r="R31" i="7"/>
  <c r="K31" i="7" s="1"/>
  <c r="R28" i="7"/>
  <c r="K28" i="7" s="1"/>
  <c r="R41" i="7"/>
  <c r="K41" i="7" s="1"/>
  <c r="R43" i="7"/>
  <c r="K43" i="7" s="1"/>
  <c r="R66" i="7"/>
  <c r="K66" i="7" s="1"/>
  <c r="R32" i="7"/>
  <c r="K32" i="7" s="1"/>
  <c r="R24" i="7"/>
  <c r="K24" i="7" s="1"/>
  <c r="R57" i="7"/>
  <c r="K57" i="7" s="1"/>
  <c r="R6" i="7"/>
  <c r="K6" i="7" s="1"/>
  <c r="R72" i="7"/>
  <c r="K72" i="7" s="1"/>
  <c r="R51" i="7"/>
  <c r="K51" i="7" s="1"/>
  <c r="R19" i="7"/>
  <c r="K19" i="7" s="1"/>
  <c r="R38" i="7"/>
  <c r="K38" i="7" s="1"/>
  <c r="R13" i="7"/>
  <c r="K13" i="7" s="1"/>
  <c r="Z14" i="5"/>
  <c r="Y14" i="5"/>
  <c r="X14" i="5"/>
  <c r="W14" i="5"/>
  <c r="V14" i="5"/>
  <c r="S14" i="5"/>
  <c r="R14" i="5"/>
  <c r="M14" i="5" s="1"/>
  <c r="Q14" i="5"/>
  <c r="L14" i="5" s="1"/>
  <c r="AA14" i="5" l="1"/>
  <c r="A14" i="5" s="1"/>
  <c r="T14" i="5"/>
  <c r="O14" i="5" s="1"/>
  <c r="N14" i="5"/>
  <c r="Q39" i="1"/>
  <c r="R39" i="1"/>
  <c r="M39" i="1" s="1"/>
  <c r="S39" i="1"/>
  <c r="N39" i="1" s="1"/>
  <c r="V39" i="1"/>
  <c r="W39" i="1"/>
  <c r="X39" i="1"/>
  <c r="Y39" i="1"/>
  <c r="Z39" i="1"/>
  <c r="AA39" i="1" l="1"/>
  <c r="A39" i="1" s="1"/>
  <c r="T39" i="1"/>
  <c r="O39" i="1" s="1"/>
  <c r="L39" i="1"/>
  <c r="Z21" i="9"/>
  <c r="Y21" i="9"/>
  <c r="X21" i="9"/>
  <c r="W21" i="9"/>
  <c r="V21" i="9"/>
  <c r="S21" i="9"/>
  <c r="R21" i="9"/>
  <c r="M21" i="9" s="1"/>
  <c r="Q21" i="9"/>
  <c r="L21" i="9" s="1"/>
  <c r="Z15" i="9"/>
  <c r="Y15" i="9"/>
  <c r="X15" i="9"/>
  <c r="W15" i="9"/>
  <c r="V15" i="9"/>
  <c r="S15" i="9"/>
  <c r="N15" i="9" s="1"/>
  <c r="R15" i="9"/>
  <c r="M15" i="9" s="1"/>
  <c r="Q15" i="9"/>
  <c r="Z18" i="9"/>
  <c r="Y18" i="9"/>
  <c r="X18" i="9"/>
  <c r="W18" i="9"/>
  <c r="V18" i="9"/>
  <c r="S18" i="9"/>
  <c r="N18" i="9" s="1"/>
  <c r="R18" i="9"/>
  <c r="M18" i="9" s="1"/>
  <c r="Q18" i="9"/>
  <c r="L18" i="9" s="1"/>
  <c r="T15" i="9" l="1"/>
  <c r="O15" i="9" s="1"/>
  <c r="L15" i="9"/>
  <c r="AA21" i="9"/>
  <c r="A21" i="9" s="1"/>
  <c r="AA15" i="9"/>
  <c r="A15" i="9" s="1"/>
  <c r="T21" i="9"/>
  <c r="O21" i="9" s="1"/>
  <c r="AA18" i="9"/>
  <c r="A18" i="9" s="1"/>
  <c r="T18" i="9"/>
  <c r="O18" i="9" s="1"/>
  <c r="N21" i="9"/>
  <c r="Z7" i="10" l="1"/>
  <c r="Y7" i="10"/>
  <c r="X7" i="10"/>
  <c r="W7" i="10"/>
  <c r="V7" i="10"/>
  <c r="S7" i="10"/>
  <c r="N7" i="10" s="1"/>
  <c r="R7" i="10"/>
  <c r="M7" i="10" s="1"/>
  <c r="Q7" i="10"/>
  <c r="L7" i="10" s="1"/>
  <c r="Z5" i="10"/>
  <c r="Y5" i="10"/>
  <c r="X5" i="10"/>
  <c r="W5" i="10"/>
  <c r="V5" i="10"/>
  <c r="S5" i="10"/>
  <c r="N5" i="10" s="1"/>
  <c r="R5" i="10"/>
  <c r="Q5" i="10"/>
  <c r="L5" i="10" s="1"/>
  <c r="Z23" i="9"/>
  <c r="Y23" i="9"/>
  <c r="X23" i="9"/>
  <c r="W23" i="9"/>
  <c r="V23" i="9"/>
  <c r="S23" i="9"/>
  <c r="N23" i="9" s="1"/>
  <c r="R23" i="9"/>
  <c r="M23" i="9" s="1"/>
  <c r="Q23" i="9"/>
  <c r="L23" i="9" s="1"/>
  <c r="Z14" i="9"/>
  <c r="Y14" i="9"/>
  <c r="X14" i="9"/>
  <c r="W14" i="9"/>
  <c r="V14" i="9"/>
  <c r="S14" i="9"/>
  <c r="N14" i="9" s="1"/>
  <c r="R14" i="9"/>
  <c r="M14" i="9" s="1"/>
  <c r="Q14" i="9"/>
  <c r="L14" i="9" s="1"/>
  <c r="Z19" i="9"/>
  <c r="Y19" i="9"/>
  <c r="X19" i="9"/>
  <c r="W19" i="9"/>
  <c r="V19" i="9"/>
  <c r="S19" i="9"/>
  <c r="N19" i="9" s="1"/>
  <c r="R19" i="9"/>
  <c r="M19" i="9" s="1"/>
  <c r="Q19" i="9"/>
  <c r="L19" i="9" s="1"/>
  <c r="Z10" i="9"/>
  <c r="Y10" i="9"/>
  <c r="X10" i="9"/>
  <c r="W10" i="9"/>
  <c r="V10" i="9"/>
  <c r="S10" i="9"/>
  <c r="N10" i="9" s="1"/>
  <c r="R10" i="9"/>
  <c r="M10" i="9" s="1"/>
  <c r="Q10" i="9"/>
  <c r="L10" i="9" s="1"/>
  <c r="Z6" i="9"/>
  <c r="Y6" i="9"/>
  <c r="X6" i="9"/>
  <c r="W6" i="9"/>
  <c r="V6" i="9"/>
  <c r="S6" i="9"/>
  <c r="N6" i="9" s="1"/>
  <c r="R6" i="9"/>
  <c r="M6" i="9" s="1"/>
  <c r="Q6" i="9"/>
  <c r="L6" i="9" s="1"/>
  <c r="Z11" i="9"/>
  <c r="Y11" i="9"/>
  <c r="X11" i="9"/>
  <c r="W11" i="9"/>
  <c r="V11" i="9"/>
  <c r="S11" i="9"/>
  <c r="N11" i="9" s="1"/>
  <c r="R11" i="9"/>
  <c r="M11" i="9" s="1"/>
  <c r="Q11" i="9"/>
  <c r="L11" i="9" s="1"/>
  <c r="Z13" i="9"/>
  <c r="Y13" i="9"/>
  <c r="X13" i="9"/>
  <c r="W13" i="9"/>
  <c r="V13" i="9"/>
  <c r="S13" i="9"/>
  <c r="R13" i="9"/>
  <c r="M13" i="9" s="1"/>
  <c r="Q13" i="9"/>
  <c r="L13" i="9" s="1"/>
  <c r="Z16" i="9"/>
  <c r="Y16" i="9"/>
  <c r="X16" i="9"/>
  <c r="W16" i="9"/>
  <c r="V16" i="9"/>
  <c r="S16" i="9"/>
  <c r="R16" i="9"/>
  <c r="M16" i="9" s="1"/>
  <c r="Q16" i="9"/>
  <c r="L16" i="9" s="1"/>
  <c r="Z7" i="9"/>
  <c r="Y7" i="9"/>
  <c r="X7" i="9"/>
  <c r="W7" i="9"/>
  <c r="V7" i="9"/>
  <c r="S7" i="9"/>
  <c r="N7" i="9" s="1"/>
  <c r="R7" i="9"/>
  <c r="Q7" i="9"/>
  <c r="L7" i="9" s="1"/>
  <c r="Z5" i="9"/>
  <c r="Y5" i="9"/>
  <c r="X5" i="9"/>
  <c r="W5" i="9"/>
  <c r="V5" i="9"/>
  <c r="S5" i="9"/>
  <c r="N5" i="9" s="1"/>
  <c r="R5" i="9"/>
  <c r="M5" i="9" s="1"/>
  <c r="Q5" i="9"/>
  <c r="L5" i="9" s="1"/>
  <c r="Z8" i="9"/>
  <c r="Y8" i="9"/>
  <c r="X8" i="9"/>
  <c r="W8" i="9"/>
  <c r="V8" i="9"/>
  <c r="S8" i="9"/>
  <c r="R8" i="9"/>
  <c r="M8" i="9" s="1"/>
  <c r="Q8" i="9"/>
  <c r="L8" i="9" s="1"/>
  <c r="Z24" i="1"/>
  <c r="Y24" i="1"/>
  <c r="X24" i="1"/>
  <c r="W24" i="1"/>
  <c r="V24" i="1"/>
  <c r="S24" i="1"/>
  <c r="N24" i="1" s="1"/>
  <c r="R24" i="1"/>
  <c r="Q24" i="1"/>
  <c r="L24" i="1" s="1"/>
  <c r="Z6" i="1"/>
  <c r="Y6" i="1"/>
  <c r="X6" i="1"/>
  <c r="W6" i="1"/>
  <c r="V6" i="1"/>
  <c r="S6" i="1"/>
  <c r="N6" i="1"/>
  <c r="R6" i="1"/>
  <c r="M6" i="1" s="1"/>
  <c r="Q6" i="1"/>
  <c r="L6" i="1" s="1"/>
  <c r="Z26" i="1"/>
  <c r="Y26" i="1"/>
  <c r="X26" i="1"/>
  <c r="W26" i="1"/>
  <c r="V26" i="1"/>
  <c r="S26" i="1"/>
  <c r="N26" i="1" s="1"/>
  <c r="R26" i="1"/>
  <c r="M26" i="1" s="1"/>
  <c r="Q26" i="1"/>
  <c r="Z7" i="1"/>
  <c r="Y7" i="1"/>
  <c r="X7" i="1"/>
  <c r="W7" i="1"/>
  <c r="V7" i="1"/>
  <c r="S7" i="1"/>
  <c r="R7" i="1"/>
  <c r="M7" i="1" s="1"/>
  <c r="Q7" i="1"/>
  <c r="L7" i="1" s="1"/>
  <c r="Z37" i="1"/>
  <c r="Y37" i="1"/>
  <c r="X37" i="1"/>
  <c r="W37" i="1"/>
  <c r="V37" i="1"/>
  <c r="S37" i="1"/>
  <c r="N37" i="1" s="1"/>
  <c r="R37" i="1"/>
  <c r="M37" i="1" s="1"/>
  <c r="Q37" i="1"/>
  <c r="L37" i="1" s="1"/>
  <c r="Z23" i="4"/>
  <c r="Y23" i="4"/>
  <c r="X23" i="4"/>
  <c r="W23" i="4"/>
  <c r="V23" i="4"/>
  <c r="S23" i="4"/>
  <c r="N23" i="4" s="1"/>
  <c r="R23" i="4"/>
  <c r="Q23" i="4"/>
  <c r="L23" i="4" s="1"/>
  <c r="Z38" i="4"/>
  <c r="Y38" i="4"/>
  <c r="X38" i="4"/>
  <c r="W38" i="4"/>
  <c r="V38" i="4"/>
  <c r="S38" i="4"/>
  <c r="N38" i="4" s="1"/>
  <c r="R38" i="4"/>
  <c r="M38" i="4" s="1"/>
  <c r="Q38" i="4"/>
  <c r="L38" i="4" s="1"/>
  <c r="Z42" i="4"/>
  <c r="Y42" i="4"/>
  <c r="X42" i="4"/>
  <c r="W42" i="4"/>
  <c r="V42" i="4"/>
  <c r="S42" i="4"/>
  <c r="R42" i="4"/>
  <c r="M42" i="4" s="1"/>
  <c r="Q42" i="4"/>
  <c r="L42" i="4" s="1"/>
  <c r="Q37" i="7"/>
  <c r="P37" i="7"/>
  <c r="O37" i="7"/>
  <c r="N37" i="7"/>
  <c r="M37" i="7"/>
  <c r="Q17" i="7"/>
  <c r="P17" i="7"/>
  <c r="O17" i="7"/>
  <c r="N17" i="7"/>
  <c r="M17" i="7"/>
  <c r="Q62" i="7"/>
  <c r="P62" i="7"/>
  <c r="O62" i="7"/>
  <c r="N62" i="7"/>
  <c r="M62" i="7"/>
  <c r="Q42" i="7"/>
  <c r="P42" i="7"/>
  <c r="O42" i="7"/>
  <c r="N42" i="7"/>
  <c r="M42" i="7"/>
  <c r="M16" i="7"/>
  <c r="N16" i="7"/>
  <c r="O16" i="7"/>
  <c r="P16" i="7"/>
  <c r="Q16" i="7"/>
  <c r="Q14" i="1"/>
  <c r="L14" i="1" s="1"/>
  <c r="R14" i="1"/>
  <c r="M14" i="1" s="1"/>
  <c r="S14" i="1"/>
  <c r="N14" i="1" s="1"/>
  <c r="V14" i="1"/>
  <c r="W14" i="1"/>
  <c r="X14" i="1"/>
  <c r="Y14" i="1"/>
  <c r="Z14" i="1"/>
  <c r="Q75" i="7"/>
  <c r="P75" i="7"/>
  <c r="O75" i="7"/>
  <c r="N75" i="7"/>
  <c r="M75" i="7"/>
  <c r="R75" i="7"/>
  <c r="K75" i="7" s="1"/>
  <c r="Z11" i="6"/>
  <c r="Y11" i="6"/>
  <c r="X11" i="6"/>
  <c r="W11" i="6"/>
  <c r="V11" i="6"/>
  <c r="S11" i="6"/>
  <c r="N11" i="6" s="1"/>
  <c r="R11" i="6"/>
  <c r="M11" i="6" s="1"/>
  <c r="Q11" i="6"/>
  <c r="L11" i="6" s="1"/>
  <c r="Z14" i="6"/>
  <c r="Y14" i="6"/>
  <c r="X14" i="6"/>
  <c r="W14" i="6"/>
  <c r="V14" i="6"/>
  <c r="AA14" i="6" s="1"/>
  <c r="S14" i="6"/>
  <c r="N14" i="6"/>
  <c r="R14" i="6"/>
  <c r="M14" i="6" s="1"/>
  <c r="Q14" i="6"/>
  <c r="L14" i="6" s="1"/>
  <c r="Q25" i="7"/>
  <c r="P25" i="7"/>
  <c r="O25" i="7"/>
  <c r="N25" i="7"/>
  <c r="M25" i="7"/>
  <c r="Z8" i="4"/>
  <c r="Y8" i="4"/>
  <c r="X8" i="4"/>
  <c r="W8" i="4"/>
  <c r="V8" i="4"/>
  <c r="S8" i="4"/>
  <c r="N8" i="4" s="1"/>
  <c r="R8" i="4"/>
  <c r="M8" i="4" s="1"/>
  <c r="Q8" i="4"/>
  <c r="L8" i="4" s="1"/>
  <c r="Z14" i="4"/>
  <c r="Y14" i="4"/>
  <c r="X14" i="4"/>
  <c r="W14" i="4"/>
  <c r="V14" i="4"/>
  <c r="S14" i="4"/>
  <c r="N14" i="4" s="1"/>
  <c r="R14" i="4"/>
  <c r="M14" i="4" s="1"/>
  <c r="Q14" i="4"/>
  <c r="L14" i="4" s="1"/>
  <c r="Q10" i="7"/>
  <c r="P10" i="7"/>
  <c r="O10" i="7"/>
  <c r="N10" i="7"/>
  <c r="M10" i="7"/>
  <c r="Q35" i="7"/>
  <c r="P35" i="7"/>
  <c r="O35" i="7"/>
  <c r="N35" i="7"/>
  <c r="M35" i="7"/>
  <c r="Z52" i="4"/>
  <c r="Y52" i="4"/>
  <c r="X52" i="4"/>
  <c r="W52" i="4"/>
  <c r="V52" i="4"/>
  <c r="S52" i="4"/>
  <c r="N52" i="4" s="1"/>
  <c r="R52" i="4"/>
  <c r="M52" i="4" s="1"/>
  <c r="Q52" i="4"/>
  <c r="Z31" i="4"/>
  <c r="Y31" i="4"/>
  <c r="X31" i="4"/>
  <c r="W31" i="4"/>
  <c r="V31" i="4"/>
  <c r="S31" i="4"/>
  <c r="N31" i="4" s="1"/>
  <c r="R31" i="4"/>
  <c r="M31" i="4" s="1"/>
  <c r="Q31" i="4"/>
  <c r="L31" i="4" s="1"/>
  <c r="Z37" i="4"/>
  <c r="Y37" i="4"/>
  <c r="X37" i="4"/>
  <c r="W37" i="4"/>
  <c r="V37" i="4"/>
  <c r="S37" i="4"/>
  <c r="N37" i="4" s="1"/>
  <c r="R37" i="4"/>
  <c r="M37" i="4" s="1"/>
  <c r="Q37" i="4"/>
  <c r="L37" i="4" s="1"/>
  <c r="Z15" i="4"/>
  <c r="Y15" i="4"/>
  <c r="X15" i="4"/>
  <c r="W15" i="4"/>
  <c r="V15" i="4"/>
  <c r="S15" i="4"/>
  <c r="N15" i="4" s="1"/>
  <c r="R15" i="4"/>
  <c r="M15" i="4" s="1"/>
  <c r="Q15" i="4"/>
  <c r="L15" i="4" s="1"/>
  <c r="Q7" i="7"/>
  <c r="P7" i="7"/>
  <c r="O7" i="7"/>
  <c r="N7" i="7"/>
  <c r="M7" i="7"/>
  <c r="Q21" i="7"/>
  <c r="P21" i="7"/>
  <c r="O21" i="7"/>
  <c r="N21" i="7"/>
  <c r="M21" i="7"/>
  <c r="Q23" i="7"/>
  <c r="P23" i="7"/>
  <c r="O23" i="7"/>
  <c r="N23" i="7"/>
  <c r="M23" i="7"/>
  <c r="Q65" i="7"/>
  <c r="P65" i="7"/>
  <c r="O65" i="7"/>
  <c r="N65" i="7"/>
  <c r="M65" i="7"/>
  <c r="Q71" i="7"/>
  <c r="P71" i="7"/>
  <c r="O71" i="7"/>
  <c r="N71" i="7"/>
  <c r="M71" i="7"/>
  <c r="Q14" i="7"/>
  <c r="P14" i="7"/>
  <c r="O14" i="7"/>
  <c r="N14" i="7"/>
  <c r="M14" i="7"/>
  <c r="Z7" i="2"/>
  <c r="Y7" i="2"/>
  <c r="X7" i="2"/>
  <c r="W7" i="2"/>
  <c r="V7" i="2"/>
  <c r="S7" i="2"/>
  <c r="N7" i="2"/>
  <c r="R7" i="2"/>
  <c r="M7" i="2" s="1"/>
  <c r="Q7" i="2"/>
  <c r="L7" i="2" s="1"/>
  <c r="Z5" i="2"/>
  <c r="Y5" i="2"/>
  <c r="X5" i="2"/>
  <c r="W5" i="2"/>
  <c r="V5" i="2"/>
  <c r="S5" i="2"/>
  <c r="N5" i="2" s="1"/>
  <c r="R5" i="2"/>
  <c r="M5" i="2" s="1"/>
  <c r="Q5" i="2"/>
  <c r="L5" i="2" s="1"/>
  <c r="Z12" i="5"/>
  <c r="Y12" i="5"/>
  <c r="X12" i="5"/>
  <c r="W12" i="5"/>
  <c r="V12" i="5"/>
  <c r="S12" i="5"/>
  <c r="R12" i="5"/>
  <c r="M12" i="5" s="1"/>
  <c r="Q12" i="5"/>
  <c r="L12" i="5" s="1"/>
  <c r="Z8" i="5"/>
  <c r="Y8" i="5"/>
  <c r="X8" i="5"/>
  <c r="W8" i="5"/>
  <c r="V8" i="5"/>
  <c r="S8" i="5"/>
  <c r="N8" i="5" s="1"/>
  <c r="R8" i="5"/>
  <c r="M8" i="5" s="1"/>
  <c r="Q8" i="5"/>
  <c r="L8" i="5" s="1"/>
  <c r="Z19" i="5"/>
  <c r="Y19" i="5"/>
  <c r="X19" i="5"/>
  <c r="W19" i="5"/>
  <c r="V19" i="5"/>
  <c r="S19" i="5"/>
  <c r="N19" i="5" s="1"/>
  <c r="R19" i="5"/>
  <c r="M19" i="5" s="1"/>
  <c r="Q19" i="5"/>
  <c r="Z8" i="2"/>
  <c r="Y8" i="2"/>
  <c r="X8" i="2"/>
  <c r="W8" i="2"/>
  <c r="V8" i="2"/>
  <c r="S8" i="2"/>
  <c r="N8" i="2" s="1"/>
  <c r="R8" i="2"/>
  <c r="M8" i="2" s="1"/>
  <c r="Q8" i="2"/>
  <c r="Z34" i="1"/>
  <c r="Y34" i="1"/>
  <c r="X34" i="1"/>
  <c r="W34" i="1"/>
  <c r="V34" i="1"/>
  <c r="S34" i="1"/>
  <c r="N34" i="1" s="1"/>
  <c r="R34" i="1"/>
  <c r="M34" i="1" s="1"/>
  <c r="Q34" i="1"/>
  <c r="L34" i="1" s="1"/>
  <c r="Z30" i="1"/>
  <c r="Y30" i="1"/>
  <c r="X30" i="1"/>
  <c r="W30" i="1"/>
  <c r="V30" i="1"/>
  <c r="S30" i="1"/>
  <c r="N30" i="1" s="1"/>
  <c r="R30" i="1"/>
  <c r="Q30" i="1"/>
  <c r="L30" i="1" s="1"/>
  <c r="Z11" i="5"/>
  <c r="Y11" i="5"/>
  <c r="X11" i="5"/>
  <c r="W11" i="5"/>
  <c r="V11" i="5"/>
  <c r="S11" i="5"/>
  <c r="N11" i="5" s="1"/>
  <c r="R11" i="5"/>
  <c r="M11" i="5" s="1"/>
  <c r="Q11" i="5"/>
  <c r="L11" i="5" s="1"/>
  <c r="Z7" i="5"/>
  <c r="Y7" i="5"/>
  <c r="X7" i="5"/>
  <c r="W7" i="5"/>
  <c r="V7" i="5"/>
  <c r="S7" i="5"/>
  <c r="N7" i="5" s="1"/>
  <c r="R7" i="5"/>
  <c r="M7" i="5" s="1"/>
  <c r="Q7" i="5"/>
  <c r="L7" i="5" s="1"/>
  <c r="Z6" i="6"/>
  <c r="Y6" i="6"/>
  <c r="X6" i="6"/>
  <c r="W6" i="6"/>
  <c r="V6" i="6"/>
  <c r="S6" i="6"/>
  <c r="N6" i="6" s="1"/>
  <c r="R6" i="6"/>
  <c r="M6" i="6" s="1"/>
  <c r="Q6" i="6"/>
  <c r="L6" i="6" s="1"/>
  <c r="Z20" i="1"/>
  <c r="Y20" i="1"/>
  <c r="X20" i="1"/>
  <c r="W20" i="1"/>
  <c r="V20" i="1"/>
  <c r="S20" i="1"/>
  <c r="N20" i="1" s="1"/>
  <c r="R20" i="1"/>
  <c r="M20" i="1" s="1"/>
  <c r="Q20" i="1"/>
  <c r="Z9" i="1"/>
  <c r="Y9" i="1"/>
  <c r="X9" i="1"/>
  <c r="W9" i="1"/>
  <c r="V9" i="1"/>
  <c r="S9" i="1"/>
  <c r="N9" i="1" s="1"/>
  <c r="R9" i="1"/>
  <c r="M9" i="1" s="1"/>
  <c r="Q9" i="1"/>
  <c r="L9" i="1" s="1"/>
  <c r="Q12" i="7"/>
  <c r="P12" i="7"/>
  <c r="O12" i="7"/>
  <c r="N12" i="7"/>
  <c r="M12" i="7"/>
  <c r="Z6" i="2"/>
  <c r="Y6" i="2"/>
  <c r="X6" i="2"/>
  <c r="W6" i="2"/>
  <c r="V6" i="2"/>
  <c r="S6" i="2"/>
  <c r="N6" i="2" s="1"/>
  <c r="R6" i="2"/>
  <c r="M6" i="2" s="1"/>
  <c r="Q6" i="2"/>
  <c r="L6" i="2" s="1"/>
  <c r="Z16" i="1"/>
  <c r="Y16" i="1"/>
  <c r="X16" i="1"/>
  <c r="W16" i="1"/>
  <c r="V16" i="1"/>
  <c r="S16" i="1"/>
  <c r="N16" i="1" s="1"/>
  <c r="R16" i="1"/>
  <c r="M16" i="1" s="1"/>
  <c r="Q16" i="1"/>
  <c r="L16" i="1" s="1"/>
  <c r="Z7" i="8"/>
  <c r="Y7" i="8"/>
  <c r="X7" i="8"/>
  <c r="W7" i="8"/>
  <c r="V7" i="8"/>
  <c r="S7" i="8"/>
  <c r="N7" i="8" s="1"/>
  <c r="R7" i="8"/>
  <c r="M7" i="8" s="1"/>
  <c r="Q7" i="8"/>
  <c r="T7" i="8" s="1"/>
  <c r="O7" i="8" s="1"/>
  <c r="L7" i="8"/>
  <c r="Z8" i="6"/>
  <c r="Y8" i="6"/>
  <c r="X8" i="6"/>
  <c r="W8" i="6"/>
  <c r="V8" i="6"/>
  <c r="S8" i="6"/>
  <c r="N8" i="6" s="1"/>
  <c r="R8" i="6"/>
  <c r="M8" i="6" s="1"/>
  <c r="Q8" i="6"/>
  <c r="Z7" i="6"/>
  <c r="Y7" i="6"/>
  <c r="X7" i="6"/>
  <c r="W7" i="6"/>
  <c r="V7" i="6"/>
  <c r="S7" i="6"/>
  <c r="N7" i="6" s="1"/>
  <c r="R7" i="6"/>
  <c r="M7" i="6" s="1"/>
  <c r="Q7" i="6"/>
  <c r="L7" i="6" s="1"/>
  <c r="Z9" i="6"/>
  <c r="Y9" i="6"/>
  <c r="X9" i="6"/>
  <c r="W9" i="6"/>
  <c r="V9" i="6"/>
  <c r="S9" i="6"/>
  <c r="N9" i="6" s="1"/>
  <c r="R9" i="6"/>
  <c r="M9" i="6" s="1"/>
  <c r="Q9" i="6"/>
  <c r="L9" i="6" s="1"/>
  <c r="Z10" i="6"/>
  <c r="Y10" i="6"/>
  <c r="X10" i="6"/>
  <c r="W10" i="6"/>
  <c r="V10" i="6"/>
  <c r="S10" i="6"/>
  <c r="N10" i="6" s="1"/>
  <c r="R10" i="6"/>
  <c r="M10" i="6" s="1"/>
  <c r="Q10" i="6"/>
  <c r="Z10" i="5"/>
  <c r="Y10" i="5"/>
  <c r="X10" i="5"/>
  <c r="W10" i="5"/>
  <c r="V10" i="5"/>
  <c r="S10" i="5"/>
  <c r="N10" i="5" s="1"/>
  <c r="R10" i="5"/>
  <c r="M10" i="5" s="1"/>
  <c r="Q10" i="5"/>
  <c r="L10" i="5" s="1"/>
  <c r="Z13" i="5"/>
  <c r="Y13" i="5"/>
  <c r="X13" i="5"/>
  <c r="W13" i="5"/>
  <c r="V13" i="5"/>
  <c r="S13" i="5"/>
  <c r="N13" i="5" s="1"/>
  <c r="R13" i="5"/>
  <c r="M13" i="5" s="1"/>
  <c r="Q13" i="5"/>
  <c r="L13" i="5" s="1"/>
  <c r="Z10" i="4"/>
  <c r="Y10" i="4"/>
  <c r="X10" i="4"/>
  <c r="W10" i="4"/>
  <c r="V10" i="4"/>
  <c r="S10" i="4"/>
  <c r="N10" i="4" s="1"/>
  <c r="R10" i="4"/>
  <c r="M10" i="4" s="1"/>
  <c r="Q10" i="4"/>
  <c r="L10" i="4" s="1"/>
  <c r="Z13" i="4"/>
  <c r="Y13" i="4"/>
  <c r="X13" i="4"/>
  <c r="W13" i="4"/>
  <c r="V13" i="4"/>
  <c r="S13" i="4"/>
  <c r="N13" i="4" s="1"/>
  <c r="R13" i="4"/>
  <c r="Q13" i="4"/>
  <c r="L13" i="4" s="1"/>
  <c r="Z19" i="4"/>
  <c r="Y19" i="4"/>
  <c r="X19" i="4"/>
  <c r="W19" i="4"/>
  <c r="V19" i="4"/>
  <c r="S19" i="4"/>
  <c r="N19" i="4" s="1"/>
  <c r="R19" i="4"/>
  <c r="M19" i="4" s="1"/>
  <c r="Q19" i="4"/>
  <c r="L19" i="4" s="1"/>
  <c r="Z9" i="4"/>
  <c r="Y9" i="4"/>
  <c r="X9" i="4"/>
  <c r="W9" i="4"/>
  <c r="V9" i="4"/>
  <c r="S9" i="4"/>
  <c r="N9" i="4" s="1"/>
  <c r="R9" i="4"/>
  <c r="M9" i="4" s="1"/>
  <c r="Q9" i="4"/>
  <c r="T9" i="4" s="1"/>
  <c r="O9" i="4" s="1"/>
  <c r="Q11" i="7"/>
  <c r="P11" i="7"/>
  <c r="O11" i="7"/>
  <c r="N11" i="7"/>
  <c r="M11" i="7"/>
  <c r="Q29" i="7"/>
  <c r="P29" i="7"/>
  <c r="O29" i="7"/>
  <c r="N29" i="7"/>
  <c r="M29" i="7"/>
  <c r="Q9" i="7"/>
  <c r="P9" i="7"/>
  <c r="O9" i="7"/>
  <c r="N9" i="7"/>
  <c r="M9" i="7"/>
  <c r="Q8" i="7"/>
  <c r="P8" i="7"/>
  <c r="O8" i="7"/>
  <c r="N8" i="7"/>
  <c r="M8" i="7"/>
  <c r="Q5" i="7"/>
  <c r="P5" i="7"/>
  <c r="O5" i="7"/>
  <c r="N5" i="7"/>
  <c r="M5" i="7"/>
  <c r="Z10" i="2"/>
  <c r="Y10" i="2"/>
  <c r="AA10" i="2" s="1"/>
  <c r="A10" i="2" s="1"/>
  <c r="X10" i="2"/>
  <c r="W10" i="2"/>
  <c r="V10" i="2"/>
  <c r="Z42" i="1"/>
  <c r="Y42" i="1"/>
  <c r="X42" i="1"/>
  <c r="W42" i="1"/>
  <c r="V42" i="1"/>
  <c r="Z12" i="1"/>
  <c r="Y12" i="1"/>
  <c r="X12" i="1"/>
  <c r="W12" i="1"/>
  <c r="V12" i="1"/>
  <c r="Z18" i="1"/>
  <c r="Y18" i="1"/>
  <c r="X18" i="1"/>
  <c r="W18" i="1"/>
  <c r="V18" i="1"/>
  <c r="Z23" i="1"/>
  <c r="Y23" i="1"/>
  <c r="X23" i="1"/>
  <c r="W23" i="1"/>
  <c r="V23" i="1"/>
  <c r="Z19" i="1"/>
  <c r="Y19" i="1"/>
  <c r="X19" i="1"/>
  <c r="W19" i="1"/>
  <c r="V19" i="1"/>
  <c r="Z10" i="1"/>
  <c r="Y10" i="1"/>
  <c r="X10" i="1"/>
  <c r="W10" i="1"/>
  <c r="V10" i="1"/>
  <c r="Z8" i="1"/>
  <c r="Y8" i="1"/>
  <c r="X8" i="1"/>
  <c r="W8" i="1"/>
  <c r="V8" i="1"/>
  <c r="Z5" i="1"/>
  <c r="Y5" i="1"/>
  <c r="X5" i="1"/>
  <c r="W5" i="1"/>
  <c r="V5" i="1"/>
  <c r="Z11" i="1"/>
  <c r="Y11" i="1"/>
  <c r="X11" i="1"/>
  <c r="W11" i="1"/>
  <c r="V11" i="1"/>
  <c r="Z8" i="8"/>
  <c r="Y8" i="8"/>
  <c r="X8" i="8"/>
  <c r="W8" i="8"/>
  <c r="AA8" i="8" s="1"/>
  <c r="A8" i="8" s="1"/>
  <c r="V8" i="8"/>
  <c r="Z5" i="8"/>
  <c r="Y5" i="8"/>
  <c r="X5" i="8"/>
  <c r="W5" i="8"/>
  <c r="V5" i="8"/>
  <c r="Z6" i="8"/>
  <c r="Y6" i="8"/>
  <c r="X6" i="8"/>
  <c r="W6" i="8"/>
  <c r="V6" i="8"/>
  <c r="Z12" i="6"/>
  <c r="Y12" i="6"/>
  <c r="X12" i="6"/>
  <c r="W12" i="6"/>
  <c r="V12" i="6"/>
  <c r="Z5" i="6"/>
  <c r="Y5" i="6"/>
  <c r="X5" i="6"/>
  <c r="W5" i="6"/>
  <c r="V5" i="6"/>
  <c r="Z20" i="5"/>
  <c r="Y20" i="5"/>
  <c r="X20" i="5"/>
  <c r="W20" i="5"/>
  <c r="AA20" i="5" s="1"/>
  <c r="A20" i="5" s="1"/>
  <c r="V20" i="5"/>
  <c r="Z9" i="5"/>
  <c r="Y9" i="5"/>
  <c r="X9" i="5"/>
  <c r="W9" i="5"/>
  <c r="V9" i="5"/>
  <c r="Z5" i="5"/>
  <c r="Y5" i="5"/>
  <c r="X5" i="5"/>
  <c r="W5" i="5"/>
  <c r="V5" i="5"/>
  <c r="Z6" i="5"/>
  <c r="Y6" i="5"/>
  <c r="X6" i="5"/>
  <c r="W6" i="5"/>
  <c r="V6" i="5"/>
  <c r="Z63" i="4"/>
  <c r="Y63" i="4"/>
  <c r="X63" i="4"/>
  <c r="W63" i="4"/>
  <c r="V63" i="4"/>
  <c r="AA63" i="4"/>
  <c r="A63" i="4"/>
  <c r="Z6" i="4"/>
  <c r="Y6" i="4"/>
  <c r="X6" i="4"/>
  <c r="W6" i="4"/>
  <c r="V6" i="4"/>
  <c r="Z7" i="4"/>
  <c r="Y7" i="4"/>
  <c r="X7" i="4"/>
  <c r="W7" i="4"/>
  <c r="V7" i="4"/>
  <c r="Z21" i="4"/>
  <c r="Y21" i="4"/>
  <c r="X21" i="4"/>
  <c r="W21" i="4"/>
  <c r="V21" i="4"/>
  <c r="Z5" i="4"/>
  <c r="Y5" i="4"/>
  <c r="X5" i="4"/>
  <c r="W5" i="4"/>
  <c r="V5" i="4"/>
  <c r="Z16" i="4"/>
  <c r="Y16" i="4"/>
  <c r="X16" i="4"/>
  <c r="W16" i="4"/>
  <c r="V16" i="4"/>
  <c r="Z49" i="4"/>
  <c r="Y49" i="4"/>
  <c r="X49" i="4"/>
  <c r="W49" i="4"/>
  <c r="V49" i="4"/>
  <c r="Z11" i="4"/>
  <c r="Y11" i="4"/>
  <c r="X11" i="4"/>
  <c r="W11" i="4"/>
  <c r="V11" i="4"/>
  <c r="S5" i="8"/>
  <c r="N5" i="8" s="1"/>
  <c r="R5" i="8"/>
  <c r="M5" i="8" s="1"/>
  <c r="Q5" i="8"/>
  <c r="L5" i="8" s="1"/>
  <c r="S6" i="8"/>
  <c r="N6" i="8" s="1"/>
  <c r="R6" i="8"/>
  <c r="M6" i="8" s="1"/>
  <c r="Q6" i="8"/>
  <c r="L6" i="8" s="1"/>
  <c r="S12" i="6"/>
  <c r="N12" i="6" s="1"/>
  <c r="R12" i="6"/>
  <c r="M12" i="6" s="1"/>
  <c r="Q12" i="6"/>
  <c r="L12" i="6" s="1"/>
  <c r="S5" i="6"/>
  <c r="N5" i="6" s="1"/>
  <c r="R5" i="6"/>
  <c r="M5" i="6" s="1"/>
  <c r="Q5" i="6"/>
  <c r="L5" i="6" s="1"/>
  <c r="S21" i="4"/>
  <c r="N21" i="4" s="1"/>
  <c r="R21" i="4"/>
  <c r="M21" i="4" s="1"/>
  <c r="Q21" i="4"/>
  <c r="L21" i="4" s="1"/>
  <c r="S10" i="1"/>
  <c r="R10" i="1"/>
  <c r="M10" i="1" s="1"/>
  <c r="Q10" i="1"/>
  <c r="L10" i="1" s="1"/>
  <c r="Q8" i="8"/>
  <c r="L8" i="8"/>
  <c r="R8" i="8"/>
  <c r="M8" i="8" s="1"/>
  <c r="T8" i="8"/>
  <c r="O8" i="8" s="1"/>
  <c r="S8" i="8"/>
  <c r="N8" i="8"/>
  <c r="Q5" i="5"/>
  <c r="R5" i="5"/>
  <c r="M5" i="5" s="1"/>
  <c r="S5" i="5"/>
  <c r="N5" i="5" s="1"/>
  <c r="Q6" i="5"/>
  <c r="L6" i="5" s="1"/>
  <c r="R6" i="5"/>
  <c r="M6" i="5" s="1"/>
  <c r="S6" i="5"/>
  <c r="N6" i="5" s="1"/>
  <c r="Q9" i="5"/>
  <c r="L9" i="5" s="1"/>
  <c r="R9" i="5"/>
  <c r="M9" i="5" s="1"/>
  <c r="S9" i="5"/>
  <c r="N9" i="5" s="1"/>
  <c r="Q20" i="5"/>
  <c r="L20" i="5"/>
  <c r="R20" i="5"/>
  <c r="M20" i="5"/>
  <c r="S20" i="5"/>
  <c r="T20" i="5" s="1"/>
  <c r="O20" i="5" s="1"/>
  <c r="Q11" i="4"/>
  <c r="L11" i="4" s="1"/>
  <c r="R11" i="4"/>
  <c r="M11" i="4" s="1"/>
  <c r="S11" i="4"/>
  <c r="N11" i="4" s="1"/>
  <c r="Q6" i="4"/>
  <c r="L6" i="4" s="1"/>
  <c r="R6" i="4"/>
  <c r="M6" i="4" s="1"/>
  <c r="S6" i="4"/>
  <c r="N6" i="4" s="1"/>
  <c r="Q7" i="4"/>
  <c r="L7" i="4" s="1"/>
  <c r="R7" i="4"/>
  <c r="M7" i="4" s="1"/>
  <c r="S7" i="4"/>
  <c r="N7" i="4" s="1"/>
  <c r="Q16" i="4"/>
  <c r="L16" i="4" s="1"/>
  <c r="R16" i="4"/>
  <c r="M16" i="4" s="1"/>
  <c r="S16" i="4"/>
  <c r="N16" i="4" s="1"/>
  <c r="Q5" i="4"/>
  <c r="R5" i="4"/>
  <c r="M5" i="4" s="1"/>
  <c r="S5" i="4"/>
  <c r="N5" i="4" s="1"/>
  <c r="Q49" i="4"/>
  <c r="L49" i="4" s="1"/>
  <c r="R49" i="4"/>
  <c r="M49" i="4" s="1"/>
  <c r="S49" i="4"/>
  <c r="N49" i="4" s="1"/>
  <c r="Q63" i="4"/>
  <c r="L63" i="4" s="1"/>
  <c r="R63" i="4"/>
  <c r="M63" i="4" s="1"/>
  <c r="S63" i="4"/>
  <c r="N63" i="4"/>
  <c r="Q10" i="2"/>
  <c r="L10" i="2"/>
  <c r="R10" i="2"/>
  <c r="T10" i="2" s="1"/>
  <c r="O10" i="2" s="1"/>
  <c r="S10" i="2"/>
  <c r="N10" i="2" s="1"/>
  <c r="Q11" i="1"/>
  <c r="L11" i="1" s="1"/>
  <c r="R11" i="1"/>
  <c r="M11" i="1" s="1"/>
  <c r="S11" i="1"/>
  <c r="Q23" i="1"/>
  <c r="L23" i="1" s="1"/>
  <c r="R23" i="1"/>
  <c r="M23" i="1" s="1"/>
  <c r="S23" i="1"/>
  <c r="N23" i="1" s="1"/>
  <c r="Q5" i="1"/>
  <c r="L5" i="1" s="1"/>
  <c r="R5" i="1"/>
  <c r="M5" i="1" s="1"/>
  <c r="S5" i="1"/>
  <c r="N5" i="1" s="1"/>
  <c r="Q12" i="1"/>
  <c r="R12" i="1"/>
  <c r="M12" i="1" s="1"/>
  <c r="S12" i="1"/>
  <c r="N12" i="1" s="1"/>
  <c r="Q19" i="1"/>
  <c r="L19" i="1" s="1"/>
  <c r="R19" i="1"/>
  <c r="M19" i="1" s="1"/>
  <c r="S19" i="1"/>
  <c r="N19" i="1" s="1"/>
  <c r="Q18" i="1"/>
  <c r="L18" i="1" s="1"/>
  <c r="R18" i="1"/>
  <c r="M18" i="1" s="1"/>
  <c r="S18" i="1"/>
  <c r="N18" i="1" s="1"/>
  <c r="Q8" i="1"/>
  <c r="R8" i="1"/>
  <c r="M8" i="1" s="1"/>
  <c r="S8" i="1"/>
  <c r="N8" i="1" s="1"/>
  <c r="Q42" i="1"/>
  <c r="T42" i="1" s="1"/>
  <c r="O42" i="1" s="1"/>
  <c r="R42" i="1"/>
  <c r="M42" i="1" s="1"/>
  <c r="S42" i="1"/>
  <c r="N42" i="1" s="1"/>
  <c r="T63" i="4"/>
  <c r="O63" i="4"/>
  <c r="M10" i="2" l="1"/>
  <c r="AA42" i="1"/>
  <c r="A42" i="1" s="1"/>
  <c r="N20" i="5"/>
  <c r="T6" i="8"/>
  <c r="O6" i="8" s="1"/>
  <c r="AA12" i="5"/>
  <c r="A12" i="5" s="1"/>
  <c r="AA23" i="4"/>
  <c r="A23" i="4" s="1"/>
  <c r="R8" i="7"/>
  <c r="K8" i="7" s="1"/>
  <c r="AA30" i="1"/>
  <c r="A30" i="1" s="1"/>
  <c r="AA24" i="1"/>
  <c r="A24" i="1" s="1"/>
  <c r="AA5" i="8"/>
  <c r="A5" i="8" s="1"/>
  <c r="T10" i="6"/>
  <c r="O10" i="6" s="1"/>
  <c r="AA12" i="6"/>
  <c r="A12" i="6" s="1"/>
  <c r="AA8" i="6"/>
  <c r="A8" i="6" s="1"/>
  <c r="T8" i="6"/>
  <c r="O8" i="6" s="1"/>
  <c r="AA15" i="4"/>
  <c r="A15" i="4" s="1"/>
  <c r="AA49" i="4"/>
  <c r="A49" i="4" s="1"/>
  <c r="AA10" i="4"/>
  <c r="A10" i="4" s="1"/>
  <c r="R37" i="7"/>
  <c r="K37" i="7" s="1"/>
  <c r="R71" i="7"/>
  <c r="K71" i="7" s="1"/>
  <c r="R7" i="7"/>
  <c r="K7" i="7" s="1"/>
  <c r="R11" i="7"/>
  <c r="K11" i="7" s="1"/>
  <c r="R35" i="7"/>
  <c r="K35" i="7" s="1"/>
  <c r="R21" i="7"/>
  <c r="K21" i="7" s="1"/>
  <c r="AA5" i="2"/>
  <c r="A5" i="2" s="1"/>
  <c r="AA8" i="2"/>
  <c r="A8" i="2" s="1"/>
  <c r="T8" i="2"/>
  <c r="O8" i="2" s="1"/>
  <c r="L8" i="2"/>
  <c r="T5" i="2"/>
  <c r="O5" i="2" s="1"/>
  <c r="AA6" i="2"/>
  <c r="A6" i="2" s="1"/>
  <c r="T6" i="2"/>
  <c r="O6" i="2" s="1"/>
  <c r="AA7" i="2"/>
  <c r="A7" i="2" s="1"/>
  <c r="T7" i="2"/>
  <c r="O7" i="2" s="1"/>
  <c r="AA14" i="1"/>
  <c r="A14" i="1" s="1"/>
  <c r="L42" i="1"/>
  <c r="T34" i="1"/>
  <c r="O34" i="1" s="1"/>
  <c r="AA9" i="1"/>
  <c r="A9" i="1" s="1"/>
  <c r="T26" i="1"/>
  <c r="O26" i="1" s="1"/>
  <c r="AA12" i="1"/>
  <c r="A12" i="1" s="1"/>
  <c r="T8" i="1"/>
  <c r="O8" i="1" s="1"/>
  <c r="T7" i="1"/>
  <c r="O7" i="1" s="1"/>
  <c r="T10" i="1"/>
  <c r="O10" i="1" s="1"/>
  <c r="AA7" i="1"/>
  <c r="A7" i="1" s="1"/>
  <c r="T14" i="1"/>
  <c r="O14" i="1" s="1"/>
  <c r="AA10" i="1"/>
  <c r="A10" i="1" s="1"/>
  <c r="T5" i="1"/>
  <c r="O5" i="1" s="1"/>
  <c r="AA11" i="1"/>
  <c r="A11" i="1" s="1"/>
  <c r="T23" i="1"/>
  <c r="O23" i="1" s="1"/>
  <c r="AA8" i="1"/>
  <c r="A8" i="1" s="1"/>
  <c r="AA34" i="1"/>
  <c r="A34" i="1" s="1"/>
  <c r="T37" i="1"/>
  <c r="O37" i="1" s="1"/>
  <c r="AA37" i="1"/>
  <c r="A37" i="1" s="1"/>
  <c r="AA23" i="1"/>
  <c r="A23" i="1" s="1"/>
  <c r="AA26" i="1"/>
  <c r="A26" i="1" s="1"/>
  <c r="L26" i="1"/>
  <c r="T16" i="1"/>
  <c r="O16" i="1" s="1"/>
  <c r="AA19" i="1"/>
  <c r="A19" i="1" s="1"/>
  <c r="T19" i="1"/>
  <c r="O19" i="1" s="1"/>
  <c r="T9" i="1"/>
  <c r="O9" i="1" s="1"/>
  <c r="AA20" i="1"/>
  <c r="A20" i="1" s="1"/>
  <c r="T18" i="1"/>
  <c r="O18" i="1" s="1"/>
  <c r="AA18" i="1"/>
  <c r="A18" i="1" s="1"/>
  <c r="AA5" i="1"/>
  <c r="A5" i="1" s="1"/>
  <c r="N10" i="1"/>
  <c r="L8" i="1"/>
  <c r="AA6" i="1"/>
  <c r="A6" i="1" s="1"/>
  <c r="T6" i="1"/>
  <c r="O6" i="1" s="1"/>
  <c r="N7" i="1"/>
  <c r="AA6" i="8"/>
  <c r="A6" i="8" s="1"/>
  <c r="AA7" i="8"/>
  <c r="A7" i="8" s="1"/>
  <c r="T5" i="8"/>
  <c r="O5" i="8" s="1"/>
  <c r="T11" i="6"/>
  <c r="O11" i="6" s="1"/>
  <c r="AA11" i="6"/>
  <c r="A11" i="6" s="1"/>
  <c r="T14" i="6"/>
  <c r="O14" i="6" s="1"/>
  <c r="T5" i="6"/>
  <c r="O5" i="6" s="1"/>
  <c r="AA9" i="6"/>
  <c r="A9" i="6" s="1"/>
  <c r="AA7" i="6"/>
  <c r="A7" i="6" s="1"/>
  <c r="T7" i="6"/>
  <c r="O7" i="6" s="1"/>
  <c r="T6" i="6"/>
  <c r="O6" i="6" s="1"/>
  <c r="AA6" i="6"/>
  <c r="A6" i="6" s="1"/>
  <c r="AA5" i="6"/>
  <c r="A5" i="6" s="1"/>
  <c r="AA10" i="6"/>
  <c r="A10" i="6" s="1"/>
  <c r="L10" i="6"/>
  <c r="T12" i="6"/>
  <c r="O12" i="6" s="1"/>
  <c r="L8" i="6"/>
  <c r="T9" i="6"/>
  <c r="O9" i="6" s="1"/>
  <c r="T12" i="5"/>
  <c r="O12" i="5" s="1"/>
  <c r="AA13" i="5"/>
  <c r="A13" i="5" s="1"/>
  <c r="AA5" i="5"/>
  <c r="A5" i="5" s="1"/>
  <c r="AA10" i="5"/>
  <c r="A10" i="5" s="1"/>
  <c r="T7" i="5"/>
  <c r="O7" i="5" s="1"/>
  <c r="T19" i="5"/>
  <c r="O19" i="5" s="1"/>
  <c r="AA19" i="5"/>
  <c r="A19" i="5" s="1"/>
  <c r="AA8" i="5"/>
  <c r="A8" i="5" s="1"/>
  <c r="T8" i="5"/>
  <c r="O8" i="5" s="1"/>
  <c r="T10" i="5"/>
  <c r="O10" i="5" s="1"/>
  <c r="T6" i="5"/>
  <c r="O6" i="5" s="1"/>
  <c r="AA6" i="5"/>
  <c r="A6" i="5" s="1"/>
  <c r="AA11" i="5"/>
  <c r="A11" i="5" s="1"/>
  <c r="T11" i="5"/>
  <c r="O11" i="5" s="1"/>
  <c r="AA9" i="5"/>
  <c r="A9" i="5" s="1"/>
  <c r="T9" i="5"/>
  <c r="O9" i="5" s="1"/>
  <c r="T13" i="5"/>
  <c r="O13" i="5" s="1"/>
  <c r="T5" i="5"/>
  <c r="O5" i="5" s="1"/>
  <c r="AA7" i="5"/>
  <c r="A7" i="5" s="1"/>
  <c r="AA6" i="4"/>
  <c r="A6" i="4" s="1"/>
  <c r="T16" i="4"/>
  <c r="O16" i="4" s="1"/>
  <c r="AA5" i="4"/>
  <c r="A5" i="4" s="1"/>
  <c r="T14" i="4"/>
  <c r="O14" i="4" s="1"/>
  <c r="AA37" i="4"/>
  <c r="A37" i="4" s="1"/>
  <c r="T42" i="4"/>
  <c r="O42" i="4" s="1"/>
  <c r="T38" i="4"/>
  <c r="O38" i="4" s="1"/>
  <c r="AA7" i="4"/>
  <c r="A7" i="4" s="1"/>
  <c r="AA9" i="4"/>
  <c r="A9" i="4" s="1"/>
  <c r="AA13" i="4"/>
  <c r="A13" i="4" s="1"/>
  <c r="AA52" i="4"/>
  <c r="A52" i="4" s="1"/>
  <c r="AA42" i="4"/>
  <c r="A42" i="4" s="1"/>
  <c r="T31" i="4"/>
  <c r="O31" i="4" s="1"/>
  <c r="AA31" i="4"/>
  <c r="A31" i="4" s="1"/>
  <c r="T23" i="4"/>
  <c r="O23" i="4" s="1"/>
  <c r="N42" i="4"/>
  <c r="L9" i="4"/>
  <c r="T6" i="4"/>
  <c r="O6" i="4" s="1"/>
  <c r="T11" i="4"/>
  <c r="O11" i="4" s="1"/>
  <c r="T21" i="4"/>
  <c r="O21" i="4" s="1"/>
  <c r="AA11" i="4"/>
  <c r="A11" i="4" s="1"/>
  <c r="AA16" i="4"/>
  <c r="A16" i="4" s="1"/>
  <c r="T52" i="4"/>
  <c r="O52" i="4" s="1"/>
  <c r="AA19" i="4"/>
  <c r="A19" i="4" s="1"/>
  <c r="T49" i="4"/>
  <c r="O49" i="4" s="1"/>
  <c r="T5" i="4"/>
  <c r="O5" i="4" s="1"/>
  <c r="T19" i="4"/>
  <c r="O19" i="4" s="1"/>
  <c r="T13" i="4"/>
  <c r="O13" i="4" s="1"/>
  <c r="T15" i="4"/>
  <c r="O15" i="4" s="1"/>
  <c r="AA14" i="4"/>
  <c r="A14" i="4" s="1"/>
  <c r="AA8" i="4"/>
  <c r="A8" i="4" s="1"/>
  <c r="AA38" i="4"/>
  <c r="A38" i="4" s="1"/>
  <c r="AA21" i="4"/>
  <c r="A21" i="4" s="1"/>
  <c r="T10" i="4"/>
  <c r="O10" i="4" s="1"/>
  <c r="T37" i="4"/>
  <c r="O37" i="4" s="1"/>
  <c r="M23" i="4"/>
  <c r="L52" i="4"/>
  <c r="M13" i="4"/>
  <c r="T7" i="4"/>
  <c r="O7" i="4" s="1"/>
  <c r="T8" i="4"/>
  <c r="O8" i="4" s="1"/>
  <c r="L5" i="4"/>
  <c r="R17" i="7"/>
  <c r="K17" i="7" s="1"/>
  <c r="R65" i="7"/>
  <c r="K65" i="7" s="1"/>
  <c r="R16" i="7"/>
  <c r="K16" i="7" s="1"/>
  <c r="R14" i="7"/>
  <c r="K14" i="7" s="1"/>
  <c r="R25" i="7"/>
  <c r="K25" i="7" s="1"/>
  <c r="R42" i="7"/>
  <c r="K42" i="7" s="1"/>
  <c r="R9" i="7"/>
  <c r="K9" i="7" s="1"/>
  <c r="R12" i="7"/>
  <c r="K12" i="7" s="1"/>
  <c r="R5" i="7"/>
  <c r="K5" i="7" s="1"/>
  <c r="R62" i="7"/>
  <c r="K62" i="7" s="1"/>
  <c r="R29" i="7"/>
  <c r="K29" i="7" s="1"/>
  <c r="R10" i="7"/>
  <c r="K10" i="7" s="1"/>
  <c r="R23" i="7"/>
  <c r="K23" i="7" s="1"/>
  <c r="L5" i="5"/>
  <c r="L19" i="5"/>
  <c r="N12" i="5"/>
  <c r="T5" i="10"/>
  <c r="O5" i="10" s="1"/>
  <c r="AA7" i="10"/>
  <c r="A7" i="10" s="1"/>
  <c r="AA5" i="10"/>
  <c r="A5" i="10" s="1"/>
  <c r="M5" i="10"/>
  <c r="T7" i="10"/>
  <c r="O7" i="10" s="1"/>
  <c r="T7" i="9"/>
  <c r="O7" i="9" s="1"/>
  <c r="T13" i="9"/>
  <c r="O13" i="9" s="1"/>
  <c r="T8" i="9"/>
  <c r="O8" i="9" s="1"/>
  <c r="AA7" i="9"/>
  <c r="A7" i="9" s="1"/>
  <c r="AA16" i="9"/>
  <c r="A16" i="9" s="1"/>
  <c r="AA23" i="9"/>
  <c r="A23" i="9" s="1"/>
  <c r="AA6" i="9"/>
  <c r="A6" i="9" s="1"/>
  <c r="N8" i="9"/>
  <c r="AA5" i="9"/>
  <c r="A5" i="9" s="1"/>
  <c r="AA13" i="9"/>
  <c r="A13" i="9" s="1"/>
  <c r="AA14" i="9"/>
  <c r="A14" i="9" s="1"/>
  <c r="T16" i="9"/>
  <c r="O16" i="9" s="1"/>
  <c r="AA8" i="9"/>
  <c r="A8" i="9" s="1"/>
  <c r="T11" i="9"/>
  <c r="O11" i="9" s="1"/>
  <c r="AA11" i="9"/>
  <c r="A11" i="9" s="1"/>
  <c r="AA10" i="9"/>
  <c r="A10" i="9" s="1"/>
  <c r="AA19" i="9"/>
  <c r="A19" i="9" s="1"/>
  <c r="T6" i="9"/>
  <c r="O6" i="9" s="1"/>
  <c r="T23" i="9"/>
  <c r="O23" i="9" s="1"/>
  <c r="T10" i="9"/>
  <c r="O10" i="9" s="1"/>
  <c r="M7" i="9"/>
  <c r="N16" i="9"/>
  <c r="N13" i="9"/>
  <c r="T5" i="9"/>
  <c r="O5" i="9" s="1"/>
  <c r="T14" i="9"/>
  <c r="O14" i="9" s="1"/>
  <c r="T19" i="9"/>
  <c r="O19" i="9" s="1"/>
  <c r="M24" i="1"/>
  <c r="T24" i="1"/>
  <c r="O24" i="1" s="1"/>
  <c r="L12" i="1"/>
  <c r="T12" i="1"/>
  <c r="O12" i="1" s="1"/>
  <c r="L20" i="1"/>
  <c r="T20" i="1"/>
  <c r="O20" i="1" s="1"/>
  <c r="M30" i="1"/>
  <c r="T30" i="1"/>
  <c r="O30" i="1" s="1"/>
  <c r="AA16" i="1"/>
  <c r="A16" i="1" s="1"/>
  <c r="N11" i="1"/>
  <c r="T11" i="1"/>
  <c r="O11" i="1" s="1"/>
</calcChain>
</file>

<file path=xl/sharedStrings.xml><?xml version="1.0" encoding="utf-8"?>
<sst xmlns="http://schemas.openxmlformats.org/spreadsheetml/2006/main" count="561" uniqueCount="203">
  <si>
    <t>Poeng</t>
  </si>
  <si>
    <t>Navn</t>
  </si>
  <si>
    <t>Forening</t>
  </si>
  <si>
    <t>Plassering</t>
  </si>
  <si>
    <t>Uttak til Nordisk</t>
  </si>
  <si>
    <t xml:space="preserve"> </t>
  </si>
  <si>
    <t>Tom E Haugen</t>
  </si>
  <si>
    <t>SFK Raufjøringen</t>
  </si>
  <si>
    <t>Eidskog JFF</t>
  </si>
  <si>
    <t>Brandval JFF</t>
  </si>
  <si>
    <t>Halfdan Sangnes</t>
  </si>
  <si>
    <t>Odal SFK</t>
  </si>
  <si>
    <t>Dag Even Nygårdseter</t>
  </si>
  <si>
    <t>Ola Sjøli</t>
  </si>
  <si>
    <t>Oslo Sportsfiskere</t>
  </si>
  <si>
    <t>Eidsvoll Skog JFF</t>
  </si>
  <si>
    <t>Reidar Moen</t>
  </si>
  <si>
    <t>Kjersti Solli</t>
  </si>
  <si>
    <t>SFK Acerina</t>
  </si>
  <si>
    <t>Harald Hovde</t>
  </si>
  <si>
    <t>Romedal og Vallset JFF</t>
  </si>
  <si>
    <t>Frank Hønsen</t>
  </si>
  <si>
    <t>Gjøvik og Toten SFK</t>
  </si>
  <si>
    <t>Jorunn Bekkensten</t>
  </si>
  <si>
    <t>Terje Reinertsen</t>
  </si>
  <si>
    <t>Steinar Olsen</t>
  </si>
  <si>
    <t>SFK Pimpel Sør</t>
  </si>
  <si>
    <t>Magne Moløkken</t>
  </si>
  <si>
    <t>Odd Ringstad</t>
  </si>
  <si>
    <t>Christer Fossen</t>
  </si>
  <si>
    <t>Tonje Hauger</t>
  </si>
  <si>
    <t>Jan Morten Fossen</t>
  </si>
  <si>
    <t>Lisbeth Bjørnstad</t>
  </si>
  <si>
    <t>Åge R. Nilsen</t>
  </si>
  <si>
    <t>Svein Inge Stangenes</t>
  </si>
  <si>
    <t>Thea Emilie Rudshaug</t>
  </si>
  <si>
    <t>Kenneth Jernberg</t>
  </si>
  <si>
    <t>Therese Larsson Jernberg</t>
  </si>
  <si>
    <t>|</t>
  </si>
  <si>
    <t>Magnus Riksfjord</t>
  </si>
  <si>
    <t>Trysil SFK</t>
  </si>
  <si>
    <t>Vidar Komperud</t>
  </si>
  <si>
    <t>Hof Vestre JFF</t>
  </si>
  <si>
    <t>May Leikåsen</t>
  </si>
  <si>
    <t>Jim Bekken</t>
  </si>
  <si>
    <t>Bent Fjeld</t>
  </si>
  <si>
    <t>Knut Vadholm</t>
  </si>
  <si>
    <t>Jan Espelid</t>
  </si>
  <si>
    <t>Finn Erik Lerdalen</t>
  </si>
  <si>
    <t>Nadja Fleischeuer</t>
  </si>
  <si>
    <t>Lars Roar Benterud</t>
  </si>
  <si>
    <t>Remi Andre Dahl</t>
  </si>
  <si>
    <t>Drammens Sportsfiskere</t>
  </si>
  <si>
    <t>Odd Henning Hansen</t>
  </si>
  <si>
    <t>Tom Erling Haugen</t>
  </si>
  <si>
    <t>Fredrik Alvim</t>
  </si>
  <si>
    <t>Andreas Nygårdseter</t>
  </si>
  <si>
    <t>Bjørn Skogseth</t>
  </si>
  <si>
    <t>Pål Hedenstad</t>
  </si>
  <si>
    <t>Birgit Brøderud</t>
  </si>
  <si>
    <t>Pål Fjeld</t>
  </si>
  <si>
    <t>Lars Hanssen</t>
  </si>
  <si>
    <t>Jonny Bækken</t>
  </si>
  <si>
    <t>Tommy Gustavsen</t>
  </si>
  <si>
    <t>Steinar Schjager</t>
  </si>
  <si>
    <t>Anders Wold</t>
  </si>
  <si>
    <t>Perca SFK</t>
  </si>
  <si>
    <t>Tone Brustad</t>
  </si>
  <si>
    <t>Nina Merethe Tørmoen</t>
  </si>
  <si>
    <t>Celine Bjørnstad</t>
  </si>
  <si>
    <t>Hans Holen</t>
  </si>
  <si>
    <t>Sonni I Sangnes</t>
  </si>
  <si>
    <t>Heidi Karstensen</t>
  </si>
  <si>
    <t>Knut Arild Nedgården</t>
  </si>
  <si>
    <t>Juliane A. Jørgensen</t>
  </si>
  <si>
    <t>Leiv Joar Kvehaugen</t>
  </si>
  <si>
    <t>Eltsjøen</t>
  </si>
  <si>
    <t>Høversjøen</t>
  </si>
  <si>
    <t>Breivann</t>
  </si>
  <si>
    <t>Norgescup isfiske 2020  Sammenlagt</t>
  </si>
  <si>
    <t>Norgescup isfiske 2020  Herre senior</t>
  </si>
  <si>
    <t>Norgescup isfiske 2020  Dame senior</t>
  </si>
  <si>
    <t>Lars Magnus Bjørnstad</t>
  </si>
  <si>
    <t>Sondre Eikbråten</t>
  </si>
  <si>
    <t>Sigurd Bringebøen</t>
  </si>
  <si>
    <t>Yulian Holtslag</t>
  </si>
  <si>
    <t>Espen Nedgården</t>
  </si>
  <si>
    <t>Jørgen Holt</t>
  </si>
  <si>
    <t>Marius Hassve</t>
  </si>
  <si>
    <t>Evenstad JFF</t>
  </si>
  <si>
    <t>Terje Lindgren</t>
  </si>
  <si>
    <t>Trysil SPFK</t>
  </si>
  <si>
    <t>Eirik Gundersen</t>
  </si>
  <si>
    <t>Lillestrøm Sportsfiskere</t>
  </si>
  <si>
    <t>Løiten JFF</t>
  </si>
  <si>
    <t>Birgit Kildalen</t>
  </si>
  <si>
    <t>Christina Holtslag</t>
  </si>
  <si>
    <t>Atle Wenger</t>
  </si>
  <si>
    <t>Jan Arild Lerudsmoen</t>
  </si>
  <si>
    <t>Terje Ranheim</t>
  </si>
  <si>
    <t>Jens Kåre Skovseth</t>
  </si>
  <si>
    <t>Torild Langerud</t>
  </si>
  <si>
    <t>Snorre Grønnæss</t>
  </si>
  <si>
    <t>Ole Omang</t>
  </si>
  <si>
    <t>Åsene JFF</t>
  </si>
  <si>
    <t>Arne Skårholen</t>
  </si>
  <si>
    <t>Lars Bekkensten</t>
  </si>
  <si>
    <t>Gisle Haugen</t>
  </si>
  <si>
    <t>Johan Alexander Ruud</t>
  </si>
  <si>
    <t>N. Rømskog JFF</t>
  </si>
  <si>
    <t>Svein Gjelsnesvangen</t>
  </si>
  <si>
    <t>Marie Larsen</t>
  </si>
  <si>
    <t>Glenn Andre Johannesen</t>
  </si>
  <si>
    <t>Østsiden JFF</t>
  </si>
  <si>
    <t>Nils Øverby</t>
  </si>
  <si>
    <t>Tommy Iversen</t>
  </si>
  <si>
    <t>Kenneth Ottosen</t>
  </si>
  <si>
    <t>Magne Olav Sveen</t>
  </si>
  <si>
    <t>Gunnar Øverby</t>
  </si>
  <si>
    <t>Finn Pedersen</t>
  </si>
  <si>
    <t>Ole Magne Berget</t>
  </si>
  <si>
    <t>Vidar Årnes</t>
  </si>
  <si>
    <t>Tor Arne Rygg</t>
  </si>
  <si>
    <t>Aasmund Sæther</t>
  </si>
  <si>
    <t>Tom Rune Fjellberg</t>
  </si>
  <si>
    <t>Lars Rypaas</t>
  </si>
  <si>
    <t>NJFF Eikern</t>
  </si>
  <si>
    <t>Erik Tjernsmo</t>
  </si>
  <si>
    <t>Markus Tørmoen</t>
  </si>
  <si>
    <t>Atle Nordheim</t>
  </si>
  <si>
    <t>Roy Fjeld</t>
  </si>
  <si>
    <t>Rune Tyskerud</t>
  </si>
  <si>
    <t>Fet JFF</t>
  </si>
  <si>
    <t>Per Kr. Rymoen</t>
  </si>
  <si>
    <t>Per Johannesen</t>
  </si>
  <si>
    <t>Kjell Kolstad</t>
  </si>
  <si>
    <t>Svein Kristensen</t>
  </si>
  <si>
    <t>Kjell Andersen</t>
  </si>
  <si>
    <t>Lauvnesvatnet</t>
  </si>
  <si>
    <t>Kjell Robert Kaspersen</t>
  </si>
  <si>
    <t>Lucian Iurac</t>
  </si>
  <si>
    <t>Johan Ruud</t>
  </si>
  <si>
    <t>Kay Andre Amundsen</t>
  </si>
  <si>
    <t>Henrik Bringebøen</t>
  </si>
  <si>
    <t>Niklas Strengelsrud</t>
  </si>
  <si>
    <t>Tommy Strengelsrud</t>
  </si>
  <si>
    <t>Jan Petter Dalen</t>
  </si>
  <si>
    <t>Vegard Rindal</t>
  </si>
  <si>
    <t>Frode Nerberg</t>
  </si>
  <si>
    <t>AJFF Oslo</t>
  </si>
  <si>
    <t>Katrine Lyseng Dalen</t>
  </si>
  <si>
    <t>Christina Nerberg</t>
  </si>
  <si>
    <t>Helene Mathilde Tjelland</t>
  </si>
  <si>
    <t>Eliaz Ericsson</t>
  </si>
  <si>
    <t>Ole R Solberg</t>
  </si>
  <si>
    <t>Birgit E Kildalen</t>
  </si>
  <si>
    <t>Thor-Ivar Bjørnstad</t>
  </si>
  <si>
    <t>Ronny B Pettersen</t>
  </si>
  <si>
    <t>Per Erik Hellerud</t>
  </si>
  <si>
    <t>Paal Runden</t>
  </si>
  <si>
    <t>Jørn A Jørgensen</t>
  </si>
  <si>
    <t>Ken Håvard Reinskås</t>
  </si>
  <si>
    <t>Gunnar Skaarud</t>
  </si>
  <si>
    <t>Ringerike Sportsfiskere</t>
  </si>
  <si>
    <t>Rune Pettersen</t>
  </si>
  <si>
    <t>Fjorda</t>
  </si>
  <si>
    <t>Runhild Bekken</t>
  </si>
  <si>
    <t>Jevnaker JFF</t>
  </si>
  <si>
    <t>Jarle Pedersen</t>
  </si>
  <si>
    <t>Trond Eriksen</t>
  </si>
  <si>
    <t>Jan Ovnerud</t>
  </si>
  <si>
    <t>Jan Fredrik Sandvold</t>
  </si>
  <si>
    <t>Halvor Bekken</t>
  </si>
  <si>
    <t>Hans Terje Lindgren</t>
  </si>
  <si>
    <t>Johnny Kildalen</t>
  </si>
  <si>
    <t>Hans Egil Hansen</t>
  </si>
  <si>
    <t>Andreas K. Moen</t>
  </si>
  <si>
    <t>Gran JFF</t>
  </si>
  <si>
    <t>Martin Tobias Folden</t>
  </si>
  <si>
    <t>Jan Tore Nedgården</t>
  </si>
  <si>
    <t>Bjørn Huus</t>
  </si>
  <si>
    <t>Martin Bjellum</t>
  </si>
  <si>
    <t>Terje Tørmoen</t>
  </si>
  <si>
    <t>Svein Ivar Fjeld</t>
  </si>
  <si>
    <t>Markus E Hansen</t>
  </si>
  <si>
    <t>Emil Ruud</t>
  </si>
  <si>
    <t>Thomas Ødegård</t>
  </si>
  <si>
    <t>Audun Furuseth</t>
  </si>
  <si>
    <t>Janne Lauve</t>
  </si>
  <si>
    <t>Per Einar Fjeld</t>
  </si>
  <si>
    <t>Erling Johnsrud</t>
  </si>
  <si>
    <t>Romedal og vallset JFF</t>
  </si>
  <si>
    <t>Anna Lindgren</t>
  </si>
  <si>
    <t>Strøket i totalen</t>
  </si>
  <si>
    <t>Norgescup vinner</t>
  </si>
  <si>
    <t>Uttak til Nordisk Mesterskap</t>
  </si>
  <si>
    <t>Søndre Øyungen</t>
  </si>
  <si>
    <t>Norgescup isfiske 2020  Junior gutt</t>
  </si>
  <si>
    <t>Norgescup isfiske 2020  Junior jente</t>
  </si>
  <si>
    <t>Norgescup isfiske 2020  Herre veteran</t>
  </si>
  <si>
    <t>Norgescup isfiske 2020  Dame veteran</t>
  </si>
  <si>
    <t>Norgescup isfiske 2020  Herre eldre veteran</t>
  </si>
  <si>
    <t>Norgescup isfiske 2020  Dame eldre veteran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</si>
</sst>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\ mmmm"/>
  </numFmts>
  <fonts count="6" x14ac:knownFonts="1">
    <font>
      <sz val="10"/>
      <name val="Times New Roman"/>
    </font>
    <font>
      <sz val="22"/>
      <name val="Times New Roman"/>
      <family val="1"/>
    </font>
    <font>
      <sz val="2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0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9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right"/>
    </xf>
    <xf numFmtId="0" fontId="3" fillId="0" borderId="7" xfId="0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0" fillId="0" borderId="25" xfId="0" applyBorder="1"/>
    <xf numFmtId="0" fontId="0" fillId="0" borderId="0" xfId="0" applyBorder="1"/>
    <xf numFmtId="0" fontId="3" fillId="0" borderId="26" xfId="0" applyFont="1" applyBorder="1"/>
    <xf numFmtId="0" fontId="3" fillId="0" borderId="27" xfId="0" applyFont="1" applyBorder="1"/>
    <xf numFmtId="164" fontId="4" fillId="0" borderId="22" xfId="0" applyNumberFormat="1" applyFont="1" applyBorder="1" applyAlignment="1">
      <alignment horizontal="center"/>
    </xf>
    <xf numFmtId="164" fontId="4" fillId="0" borderId="23" xfId="0" applyNumberFormat="1" applyFont="1" applyBorder="1" applyAlignment="1">
      <alignment horizontal="center"/>
    </xf>
    <xf numFmtId="0" fontId="3" fillId="0" borderId="5" xfId="0" applyFont="1" applyFill="1" applyBorder="1"/>
    <xf numFmtId="0" fontId="3" fillId="0" borderId="12" xfId="0" applyFont="1" applyFill="1" applyBorder="1"/>
    <xf numFmtId="0" fontId="3" fillId="0" borderId="6" xfId="0" applyFont="1" applyFill="1" applyBorder="1"/>
    <xf numFmtId="0" fontId="3" fillId="0" borderId="13" xfId="0" applyFont="1" applyFill="1" applyBorder="1"/>
    <xf numFmtId="0" fontId="3" fillId="0" borderId="14" xfId="0" applyFont="1" applyFill="1" applyBorder="1"/>
    <xf numFmtId="0" fontId="3" fillId="0" borderId="15" xfId="0" applyFont="1" applyFill="1" applyBorder="1"/>
    <xf numFmtId="0" fontId="0" fillId="0" borderId="0" xfId="0" applyAlignment="1">
      <alignment horizontal="center"/>
    </xf>
    <xf numFmtId="0" fontId="3" fillId="2" borderId="5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6" xfId="0" applyFont="1" applyFill="1" applyBorder="1"/>
    <xf numFmtId="0" fontId="3" fillId="2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10" xfId="0" applyFon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3" fillId="2" borderId="15" xfId="0" applyFont="1" applyFill="1" applyBorder="1"/>
    <xf numFmtId="0" fontId="3" fillId="2" borderId="7" xfId="0" applyFont="1" applyFill="1" applyBorder="1" applyAlignment="1">
      <alignment horizontal="right"/>
    </xf>
    <xf numFmtId="0" fontId="3" fillId="2" borderId="28" xfId="0" applyFont="1" applyFill="1" applyBorder="1"/>
    <xf numFmtId="0" fontId="3" fillId="2" borderId="20" xfId="0" applyFont="1" applyFill="1" applyBorder="1"/>
    <xf numFmtId="0" fontId="0" fillId="0" borderId="0" xfId="0" applyBorder="1" applyAlignment="1">
      <alignment horizontal="center"/>
    </xf>
    <xf numFmtId="1" fontId="0" fillId="0" borderId="4" xfId="0" applyNumberFormat="1" applyBorder="1"/>
    <xf numFmtId="1" fontId="0" fillId="0" borderId="29" xfId="0" applyNumberFormat="1" applyBorder="1"/>
    <xf numFmtId="1" fontId="3" fillId="0" borderId="29" xfId="0" applyNumberFormat="1" applyFont="1" applyBorder="1"/>
    <xf numFmtId="1" fontId="3" fillId="0" borderId="30" xfId="0" applyNumberFormat="1" applyFont="1" applyBorder="1"/>
    <xf numFmtId="1" fontId="3" fillId="2" borderId="31" xfId="0" applyNumberFormat="1" applyFont="1" applyFill="1" applyBorder="1"/>
    <xf numFmtId="1" fontId="0" fillId="0" borderId="0" xfId="0" applyNumberFormat="1"/>
    <xf numFmtId="0" fontId="3" fillId="2" borderId="0" xfId="0" applyFont="1" applyFill="1"/>
    <xf numFmtId="0" fontId="5" fillId="2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25" xfId="0" applyFill="1" applyBorder="1"/>
    <xf numFmtId="0" fontId="0" fillId="2" borderId="0" xfId="0" applyFill="1" applyBorder="1"/>
    <xf numFmtId="0" fontId="0" fillId="2" borderId="32" xfId="0" applyFill="1" applyBorder="1"/>
    <xf numFmtId="0" fontId="3" fillId="2" borderId="24" xfId="0" applyFont="1" applyFill="1" applyBorder="1"/>
    <xf numFmtId="0" fontId="3" fillId="2" borderId="3" xfId="0" applyFont="1" applyFill="1" applyBorder="1"/>
    <xf numFmtId="0" fontId="3" fillId="2" borderId="26" xfId="0" applyFont="1" applyFill="1" applyBorder="1"/>
    <xf numFmtId="0" fontId="3" fillId="2" borderId="4" xfId="0" applyFont="1" applyFill="1" applyBorder="1"/>
    <xf numFmtId="0" fontId="3" fillId="2" borderId="33" xfId="0" applyFont="1" applyFill="1" applyBorder="1"/>
    <xf numFmtId="0" fontId="3" fillId="2" borderId="22" xfId="0" applyFont="1" applyFill="1" applyBorder="1"/>
    <xf numFmtId="164" fontId="4" fillId="2" borderId="23" xfId="0" applyNumberFormat="1" applyFont="1" applyFill="1" applyBorder="1" applyAlignment="1">
      <alignment horizontal="center"/>
    </xf>
    <xf numFmtId="164" fontId="4" fillId="2" borderId="34" xfId="0" applyNumberFormat="1" applyFont="1" applyFill="1" applyBorder="1" applyAlignment="1">
      <alignment horizontal="center"/>
    </xf>
    <xf numFmtId="0" fontId="3" fillId="2" borderId="11" xfId="0" applyFont="1" applyFill="1" applyBorder="1"/>
    <xf numFmtId="0" fontId="3" fillId="2" borderId="34" xfId="0" applyFont="1" applyFill="1" applyBorder="1"/>
    <xf numFmtId="0" fontId="3" fillId="2" borderId="35" xfId="0" applyFont="1" applyFill="1" applyBorder="1"/>
    <xf numFmtId="0" fontId="0" fillId="0" borderId="36" xfId="0" applyBorder="1"/>
    <xf numFmtId="0" fontId="2" fillId="0" borderId="1" xfId="0" applyFont="1" applyBorder="1"/>
    <xf numFmtId="0" fontId="3" fillId="2" borderId="37" xfId="0" applyFont="1" applyFill="1" applyBorder="1"/>
    <xf numFmtId="0" fontId="3" fillId="2" borderId="0" xfId="0" applyFont="1" applyFill="1" applyBorder="1"/>
    <xf numFmtId="0" fontId="0" fillId="2" borderId="36" xfId="0" applyFill="1" applyBorder="1"/>
    <xf numFmtId="0" fontId="2" fillId="2" borderId="1" xfId="0" applyFont="1" applyFill="1" applyBorder="1"/>
    <xf numFmtId="0" fontId="3" fillId="2" borderId="38" xfId="0" applyFont="1" applyFill="1" applyBorder="1"/>
    <xf numFmtId="0" fontId="3" fillId="2" borderId="39" xfId="0" applyFont="1" applyFill="1" applyBorder="1"/>
    <xf numFmtId="164" fontId="4" fillId="2" borderId="35" xfId="0" applyNumberFormat="1" applyFont="1" applyFill="1" applyBorder="1" applyAlignment="1">
      <alignment horizontal="center"/>
    </xf>
    <xf numFmtId="0" fontId="3" fillId="2" borderId="16" xfId="0" applyFont="1" applyFill="1" applyBorder="1"/>
    <xf numFmtId="1" fontId="3" fillId="2" borderId="40" xfId="0" applyNumberFormat="1" applyFont="1" applyFill="1" applyBorder="1"/>
    <xf numFmtId="0" fontId="3" fillId="2" borderId="32" xfId="0" applyFont="1" applyFill="1" applyBorder="1"/>
    <xf numFmtId="0" fontId="3" fillId="2" borderId="46" xfId="0" applyFont="1" applyFill="1" applyBorder="1"/>
    <xf numFmtId="0" fontId="0" fillId="2" borderId="5" xfId="0" applyFill="1" applyBorder="1"/>
    <xf numFmtId="0" fontId="3" fillId="0" borderId="24" xfId="0" applyFont="1" applyBorder="1" applyAlignment="1">
      <alignment horizontal="center"/>
    </xf>
    <xf numFmtId="0" fontId="3" fillId="0" borderId="4" xfId="0" applyFont="1" applyBorder="1"/>
    <xf numFmtId="14" fontId="3" fillId="0" borderId="35" xfId="0" applyNumberFormat="1" applyFont="1" applyBorder="1"/>
    <xf numFmtId="0" fontId="3" fillId="2" borderId="12" xfId="0" applyFont="1" applyFill="1" applyBorder="1" applyAlignment="1">
      <alignment horizontal="right"/>
    </xf>
    <xf numFmtId="0" fontId="3" fillId="2" borderId="27" xfId="0" applyFont="1" applyFill="1" applyBorder="1"/>
    <xf numFmtId="0" fontId="3" fillId="2" borderId="13" xfId="0" applyFont="1" applyFill="1" applyBorder="1" applyAlignment="1">
      <alignment horizontal="right"/>
    </xf>
    <xf numFmtId="0" fontId="3" fillId="0" borderId="46" xfId="0" applyFont="1" applyBorder="1"/>
    <xf numFmtId="0" fontId="3" fillId="2" borderId="48" xfId="0" applyFont="1" applyFill="1" applyBorder="1"/>
    <xf numFmtId="0" fontId="3" fillId="2" borderId="16" xfId="0" applyFont="1" applyFill="1" applyBorder="1" applyAlignment="1">
      <alignment horizontal="right"/>
    </xf>
    <xf numFmtId="0" fontId="3" fillId="2" borderId="50" xfId="0" applyFont="1" applyFill="1" applyBorder="1"/>
    <xf numFmtId="0" fontId="3" fillId="5" borderId="49" xfId="0" applyFont="1" applyFill="1" applyBorder="1"/>
    <xf numFmtId="0" fontId="3" fillId="5" borderId="42" xfId="0" applyFont="1" applyFill="1" applyBorder="1"/>
    <xf numFmtId="0" fontId="3" fillId="5" borderId="43" xfId="0" applyFont="1" applyFill="1" applyBorder="1" applyAlignment="1">
      <alignment horizontal="right"/>
    </xf>
    <xf numFmtId="0" fontId="0" fillId="5" borderId="42" xfId="0" applyFill="1" applyBorder="1"/>
    <xf numFmtId="0" fontId="3" fillId="5" borderId="41" xfId="0" applyFont="1" applyFill="1" applyBorder="1"/>
    <xf numFmtId="0" fontId="3" fillId="5" borderId="43" xfId="0" applyFont="1" applyFill="1" applyBorder="1"/>
    <xf numFmtId="1" fontId="3" fillId="5" borderId="29" xfId="0" applyNumberFormat="1" applyFont="1" applyFill="1" applyBorder="1"/>
    <xf numFmtId="0" fontId="0" fillId="5" borderId="0" xfId="0" applyFill="1" applyAlignment="1">
      <alignment horizontal="center"/>
    </xf>
    <xf numFmtId="0" fontId="0" fillId="5" borderId="0" xfId="0" applyFill="1"/>
    <xf numFmtId="0" fontId="0" fillId="4" borderId="0" xfId="0" applyFill="1"/>
    <xf numFmtId="0" fontId="3" fillId="4" borderId="42" xfId="0" applyFont="1" applyFill="1" applyBorder="1"/>
    <xf numFmtId="0" fontId="3" fillId="4" borderId="45" xfId="0" applyFont="1" applyFill="1" applyBorder="1"/>
    <xf numFmtId="0" fontId="3" fillId="4" borderId="10" xfId="0" applyFont="1" applyFill="1" applyBorder="1"/>
    <xf numFmtId="0" fontId="3" fillId="4" borderId="12" xfId="0" applyFont="1" applyFill="1" applyBorder="1"/>
    <xf numFmtId="0" fontId="3" fillId="4" borderId="7" xfId="0" applyFont="1" applyFill="1" applyBorder="1" applyAlignment="1">
      <alignment horizontal="right"/>
    </xf>
    <xf numFmtId="0" fontId="3" fillId="4" borderId="5" xfId="0" applyFont="1" applyFill="1" applyBorder="1"/>
    <xf numFmtId="0" fontId="3" fillId="4" borderId="7" xfId="0" applyFont="1" applyFill="1" applyBorder="1"/>
    <xf numFmtId="0" fontId="3" fillId="4" borderId="8" xfId="0" applyFont="1" applyFill="1" applyBorder="1"/>
    <xf numFmtId="0" fontId="3" fillId="4" borderId="6" xfId="0" applyFont="1" applyFill="1" applyBorder="1"/>
    <xf numFmtId="0" fontId="3" fillId="4" borderId="47" xfId="0" applyFont="1" applyFill="1" applyBorder="1"/>
    <xf numFmtId="0" fontId="3" fillId="4" borderId="5" xfId="0" applyFont="1" applyFill="1" applyBorder="1" applyAlignment="1">
      <alignment horizontal="right"/>
    </xf>
    <xf numFmtId="0" fontId="0" fillId="4" borderId="5" xfId="0" applyFill="1" applyBorder="1"/>
    <xf numFmtId="0" fontId="3" fillId="4" borderId="49" xfId="0" applyFont="1" applyFill="1" applyBorder="1"/>
    <xf numFmtId="0" fontId="3" fillId="4" borderId="46" xfId="0" applyFont="1" applyFill="1" applyBorder="1"/>
    <xf numFmtId="0" fontId="3" fillId="4" borderId="24" xfId="0" applyFont="1" applyFill="1" applyBorder="1"/>
    <xf numFmtId="0" fontId="0" fillId="4" borderId="0" xfId="0" applyFill="1"/>
    <xf numFmtId="0" fontId="3" fillId="4" borderId="28" xfId="0" applyFont="1" applyFill="1" applyBorder="1"/>
    <xf numFmtId="0" fontId="3" fillId="4" borderId="42" xfId="0" applyFont="1" applyFill="1" applyBorder="1"/>
    <xf numFmtId="0" fontId="3" fillId="4" borderId="45" xfId="0" applyFont="1" applyFill="1" applyBorder="1"/>
    <xf numFmtId="0" fontId="3" fillId="4" borderId="10" xfId="0" applyFont="1" applyFill="1" applyBorder="1"/>
    <xf numFmtId="0" fontId="3" fillId="4" borderId="12" xfId="0" applyFont="1" applyFill="1" applyBorder="1"/>
    <xf numFmtId="0" fontId="3" fillId="4" borderId="5" xfId="0" applyFont="1" applyFill="1" applyBorder="1"/>
    <xf numFmtId="0" fontId="3" fillId="4" borderId="7" xfId="0" applyFont="1" applyFill="1" applyBorder="1"/>
    <xf numFmtId="0" fontId="3" fillId="4" borderId="8" xfId="0" applyFont="1" applyFill="1" applyBorder="1"/>
    <xf numFmtId="0" fontId="3" fillId="4" borderId="6" xfId="0" applyFont="1" applyFill="1" applyBorder="1"/>
    <xf numFmtId="0" fontId="3" fillId="4" borderId="13" xfId="0" applyFont="1" applyFill="1" applyBorder="1"/>
    <xf numFmtId="0" fontId="3" fillId="4" borderId="14" xfId="0" applyFont="1" applyFill="1" applyBorder="1"/>
    <xf numFmtId="0" fontId="0" fillId="4" borderId="0" xfId="0" applyFill="1"/>
    <xf numFmtId="0" fontId="3" fillId="4" borderId="28" xfId="0" applyFont="1" applyFill="1" applyBorder="1"/>
    <xf numFmtId="0" fontId="3" fillId="4" borderId="10" xfId="0" applyFont="1" applyFill="1" applyBorder="1"/>
    <xf numFmtId="0" fontId="3" fillId="4" borderId="12" xfId="0" applyFont="1" applyFill="1" applyBorder="1"/>
    <xf numFmtId="0" fontId="3" fillId="4" borderId="5" xfId="0" applyFont="1" applyFill="1" applyBorder="1"/>
    <xf numFmtId="0" fontId="3" fillId="4" borderId="7" xfId="0" applyFont="1" applyFill="1" applyBorder="1"/>
    <xf numFmtId="0" fontId="3" fillId="4" borderId="8" xfId="0" applyFont="1" applyFill="1" applyBorder="1"/>
    <xf numFmtId="0" fontId="3" fillId="4" borderId="9" xfId="0" applyFont="1" applyFill="1" applyBorder="1"/>
    <xf numFmtId="0" fontId="3" fillId="4" borderId="6" xfId="0" applyFont="1" applyFill="1" applyBorder="1"/>
    <xf numFmtId="0" fontId="3" fillId="4" borderId="14" xfId="0" applyFont="1" applyFill="1" applyBorder="1"/>
    <xf numFmtId="0" fontId="0" fillId="4" borderId="0" xfId="0" applyFill="1"/>
    <xf numFmtId="0" fontId="0" fillId="4" borderId="0" xfId="0" applyFill="1"/>
    <xf numFmtId="0" fontId="0" fillId="4" borderId="0" xfId="0" applyFill="1"/>
    <xf numFmtId="0" fontId="0" fillId="3" borderId="0" xfId="0" applyFill="1"/>
    <xf numFmtId="0" fontId="0" fillId="4" borderId="0" xfId="0" applyFill="1"/>
    <xf numFmtId="0" fontId="3" fillId="4" borderId="28" xfId="0" applyFont="1" applyFill="1" applyBorder="1"/>
    <xf numFmtId="0" fontId="3" fillId="4" borderId="41" xfId="0" applyFont="1" applyFill="1" applyBorder="1"/>
    <xf numFmtId="0" fontId="3" fillId="4" borderId="42" xfId="0" applyFont="1" applyFill="1" applyBorder="1"/>
    <xf numFmtId="0" fontId="3" fillId="4" borderId="43" xfId="0" applyFont="1" applyFill="1" applyBorder="1"/>
    <xf numFmtId="0" fontId="3" fillId="4" borderId="44" xfId="0" applyFont="1" applyFill="1" applyBorder="1"/>
    <xf numFmtId="0" fontId="3" fillId="4" borderId="45" xfId="0" applyFont="1" applyFill="1" applyBorder="1"/>
    <xf numFmtId="0" fontId="3" fillId="4" borderId="10" xfId="0" applyFont="1" applyFill="1" applyBorder="1"/>
    <xf numFmtId="0" fontId="3" fillId="4" borderId="12" xfId="0" applyFont="1" applyFill="1" applyBorder="1"/>
    <xf numFmtId="0" fontId="3" fillId="4" borderId="5" xfId="0" applyFont="1" applyFill="1" applyBorder="1"/>
    <xf numFmtId="0" fontId="3" fillId="4" borderId="7" xfId="0" applyFont="1" applyFill="1" applyBorder="1"/>
    <xf numFmtId="0" fontId="3" fillId="4" borderId="8" xfId="0" applyFont="1" applyFill="1" applyBorder="1"/>
    <xf numFmtId="0" fontId="3" fillId="4" borderId="9" xfId="0" applyFont="1" applyFill="1" applyBorder="1"/>
    <xf numFmtId="0" fontId="3" fillId="4" borderId="6" xfId="0" applyFont="1" applyFill="1" applyBorder="1"/>
    <xf numFmtId="0" fontId="3" fillId="4" borderId="13" xfId="0" applyFont="1" applyFill="1" applyBorder="1"/>
    <xf numFmtId="0" fontId="3" fillId="4" borderId="14" xfId="0" applyFont="1" applyFill="1" applyBorder="1"/>
    <xf numFmtId="0" fontId="3" fillId="4" borderId="15" xfId="0" applyFont="1" applyFill="1" applyBorder="1"/>
    <xf numFmtId="0" fontId="3" fillId="4" borderId="3" xfId="0" applyFont="1" applyFill="1" applyBorder="1"/>
    <xf numFmtId="0" fontId="3" fillId="4" borderId="27" xfId="0" applyFont="1" applyFill="1" applyBorder="1"/>
    <xf numFmtId="0" fontId="3" fillId="4" borderId="4" xfId="0" applyFont="1" applyFill="1" applyBorder="1"/>
    <xf numFmtId="0" fontId="3" fillId="4" borderId="51" xfId="0" applyFont="1" applyFill="1" applyBorder="1"/>
    <xf numFmtId="0" fontId="3" fillId="3" borderId="13" xfId="0" applyFont="1" applyFill="1" applyBorder="1"/>
    <xf numFmtId="0" fontId="3" fillId="3" borderId="5" xfId="0" applyFont="1" applyFill="1" applyBorder="1"/>
    <xf numFmtId="0" fontId="3" fillId="3" borderId="14" xfId="0" applyFont="1" applyFill="1" applyBorder="1"/>
    <xf numFmtId="0" fontId="3" fillId="3" borderId="7" xfId="0" applyFont="1" applyFill="1" applyBorder="1"/>
    <xf numFmtId="0" fontId="3" fillId="3" borderId="12" xfId="0" applyFont="1" applyFill="1" applyBorder="1"/>
    <xf numFmtId="0" fontId="3" fillId="3" borderId="8" xfId="0" applyFont="1" applyFill="1" applyBorder="1"/>
    <xf numFmtId="0" fontId="3" fillId="3" borderId="43" xfId="0" applyFont="1" applyFill="1" applyBorder="1"/>
    <xf numFmtId="0" fontId="1" fillId="2" borderId="26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3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pageSetUpPr fitToPage="1"/>
  </sheetPr>
  <dimension ref="A1:W507"/>
  <sheetViews>
    <sheetView tabSelected="1" workbookViewId="0">
      <selection sqref="A1:D1"/>
    </sheetView>
  </sheetViews>
  <sheetFormatPr baseColWidth="10" defaultRowHeight="12.75" x14ac:dyDescent="0.2"/>
  <cols>
    <col min="1" max="1" width="26" customWidth="1"/>
    <col min="2" max="2" width="25.33203125" customWidth="1"/>
    <col min="3" max="5" width="13.33203125" customWidth="1"/>
    <col min="6" max="7" width="15.83203125" customWidth="1"/>
    <col min="8" max="8" width="16.1640625" customWidth="1"/>
    <col min="9" max="9" width="3.1640625" customWidth="1"/>
    <col min="10" max="10" width="3.33203125" customWidth="1"/>
    <col min="11" max="11" width="6.6640625" style="58" customWidth="1"/>
    <col min="12" max="12" width="5.33203125" style="36" customWidth="1"/>
    <col min="13" max="14" width="3.83203125" hidden="1" customWidth="1"/>
    <col min="15" max="15" width="3.6640625" hidden="1" customWidth="1"/>
    <col min="16" max="16" width="3.33203125" hidden="1" customWidth="1"/>
    <col min="17" max="17" width="3.83203125" hidden="1" customWidth="1"/>
    <col min="18" max="18" width="6.5" hidden="1" customWidth="1"/>
  </cols>
  <sheetData>
    <row r="1" spans="1:23" ht="24.95" customHeight="1" thickBot="1" x14ac:dyDescent="0.45">
      <c r="A1" s="182" t="s">
        <v>79</v>
      </c>
      <c r="B1" s="183"/>
      <c r="C1" s="183"/>
      <c r="D1" s="183"/>
      <c r="E1" s="1"/>
      <c r="F1" s="1"/>
      <c r="G1" s="1"/>
      <c r="H1" s="1"/>
      <c r="I1" s="1"/>
      <c r="J1" s="1"/>
      <c r="K1" s="53"/>
    </row>
    <row r="2" spans="1:23" ht="24.95" customHeight="1" thickBot="1" x14ac:dyDescent="0.45">
      <c r="A2" s="24"/>
      <c r="B2" s="25"/>
      <c r="C2" s="79"/>
      <c r="D2" s="1"/>
      <c r="E2" s="1"/>
      <c r="F2" s="80" t="s">
        <v>3</v>
      </c>
      <c r="G2" s="1"/>
      <c r="H2" s="2"/>
      <c r="I2" s="3"/>
      <c r="J2" s="4"/>
      <c r="K2" s="54"/>
      <c r="S2" s="153"/>
      <c r="T2" s="184" t="s">
        <v>193</v>
      </c>
      <c r="U2" s="185"/>
      <c r="V2" s="185"/>
    </row>
    <row r="3" spans="1:23" ht="15.95" customHeight="1" x14ac:dyDescent="0.2">
      <c r="A3" s="26"/>
      <c r="B3" s="23"/>
      <c r="C3" s="93" t="s">
        <v>76</v>
      </c>
      <c r="D3" s="93" t="s">
        <v>77</v>
      </c>
      <c r="E3" s="93" t="s">
        <v>78</v>
      </c>
      <c r="F3" s="93" t="s">
        <v>138</v>
      </c>
      <c r="G3" s="93" t="s">
        <v>165</v>
      </c>
      <c r="H3" s="93" t="s">
        <v>196</v>
      </c>
      <c r="I3" s="27"/>
      <c r="J3" s="94" t="s">
        <v>5</v>
      </c>
      <c r="K3" s="55" t="s">
        <v>0</v>
      </c>
      <c r="O3" t="s">
        <v>38</v>
      </c>
    </row>
    <row r="4" spans="1:23" ht="15.95" customHeight="1" thickBot="1" x14ac:dyDescent="0.25">
      <c r="A4" s="11" t="s">
        <v>1</v>
      </c>
      <c r="B4" s="21" t="s">
        <v>2</v>
      </c>
      <c r="C4" s="28">
        <v>43814</v>
      </c>
      <c r="D4" s="28">
        <v>43835</v>
      </c>
      <c r="E4" s="28">
        <v>43842</v>
      </c>
      <c r="F4" s="28">
        <v>43856</v>
      </c>
      <c r="G4" s="28">
        <v>43863</v>
      </c>
      <c r="H4" s="28">
        <v>43877</v>
      </c>
      <c r="I4" s="29"/>
      <c r="J4" s="95"/>
      <c r="K4" s="56"/>
      <c r="S4" s="60"/>
    </row>
    <row r="5" spans="1:23" s="42" customFormat="1" ht="12.95" customHeight="1" x14ac:dyDescent="0.2">
      <c r="A5" s="103" t="s">
        <v>51</v>
      </c>
      <c r="B5" s="104" t="s">
        <v>26</v>
      </c>
      <c r="C5" s="105">
        <v>1</v>
      </c>
      <c r="D5" s="104">
        <v>2</v>
      </c>
      <c r="E5" s="104">
        <v>1</v>
      </c>
      <c r="F5" s="106">
        <v>13</v>
      </c>
      <c r="G5" s="104"/>
      <c r="H5" s="107">
        <v>4</v>
      </c>
      <c r="I5" s="107"/>
      <c r="J5" s="108"/>
      <c r="K5" s="109">
        <f t="shared" ref="K5:K36" si="0">IF(R5&lt;1," ",R5)</f>
        <v>84</v>
      </c>
      <c r="L5" s="110"/>
      <c r="M5" s="111">
        <f t="shared" ref="M5:M36" si="1">IF(COUNT(C5:J5)&gt;0,SMALL(C5:J5,1),21)</f>
        <v>1</v>
      </c>
      <c r="N5" s="111">
        <f t="shared" ref="N5:N36" si="2">IF(COUNT(C5:J5)&gt;1,SMALL(C5:J5,2),21)</f>
        <v>1</v>
      </c>
      <c r="O5" s="111">
        <f t="shared" ref="O5:O36" si="3">IF(COUNT(C5:J5)&gt;2,SMALL(C5:J5,3),21)</f>
        <v>2</v>
      </c>
      <c r="P5" s="111">
        <f t="shared" ref="P5:P36" si="4">IF(COUNT(C5:J5)&gt;3,SMALL(C5:J5,4),21)</f>
        <v>4</v>
      </c>
      <c r="Q5" s="111">
        <f t="shared" ref="Q5:Q36" si="5">IF(COUNT(C5:J5)&gt;4,SMALL(C5:J5,5),21)</f>
        <v>13</v>
      </c>
      <c r="R5" s="111">
        <f t="shared" ref="R5:R36" si="6">21*5-M5-N5-O5-P5-Q5-((5-COUNT(M5:Q5))*21)</f>
        <v>84</v>
      </c>
      <c r="S5" s="186" t="s">
        <v>194</v>
      </c>
      <c r="T5" s="186"/>
    </row>
    <row r="6" spans="1:23" s="42" customFormat="1" ht="12.95" customHeight="1" x14ac:dyDescent="0.2">
      <c r="A6" s="44" t="s">
        <v>53</v>
      </c>
      <c r="B6" s="45" t="s">
        <v>22</v>
      </c>
      <c r="C6" s="49"/>
      <c r="D6" s="37">
        <v>1</v>
      </c>
      <c r="E6" s="38">
        <v>12</v>
      </c>
      <c r="F6" s="45">
        <v>10</v>
      </c>
      <c r="G6" s="39">
        <v>1</v>
      </c>
      <c r="H6" s="39"/>
      <c r="I6" s="39"/>
      <c r="J6" s="38"/>
      <c r="K6" s="57">
        <f t="shared" si="0"/>
        <v>60</v>
      </c>
      <c r="L6" s="43"/>
      <c r="M6" s="42">
        <f t="shared" si="1"/>
        <v>1</v>
      </c>
      <c r="N6" s="42">
        <f t="shared" si="2"/>
        <v>1</v>
      </c>
      <c r="O6" s="42">
        <f t="shared" si="3"/>
        <v>10</v>
      </c>
      <c r="P6" s="42">
        <f t="shared" si="4"/>
        <v>12</v>
      </c>
      <c r="Q6" s="42">
        <f t="shared" si="5"/>
        <v>21</v>
      </c>
      <c r="R6">
        <f t="shared" si="6"/>
        <v>60</v>
      </c>
      <c r="S6"/>
      <c r="T6"/>
      <c r="U6"/>
      <c r="W6"/>
    </row>
    <row r="7" spans="1:23" s="42" customFormat="1" ht="12.95" customHeight="1" x14ac:dyDescent="0.2">
      <c r="A7" s="44" t="s">
        <v>21</v>
      </c>
      <c r="B7" s="45" t="s">
        <v>66</v>
      </c>
      <c r="C7" s="49">
        <v>12</v>
      </c>
      <c r="D7" s="37"/>
      <c r="E7" s="38">
        <v>10</v>
      </c>
      <c r="F7" s="37">
        <v>11</v>
      </c>
      <c r="G7" s="39">
        <v>14</v>
      </c>
      <c r="H7" s="39">
        <v>5</v>
      </c>
      <c r="I7" s="39"/>
      <c r="J7" s="38"/>
      <c r="K7" s="57">
        <f t="shared" si="0"/>
        <v>53</v>
      </c>
      <c r="L7" s="43"/>
      <c r="M7" s="42">
        <f t="shared" si="1"/>
        <v>5</v>
      </c>
      <c r="N7" s="42">
        <f t="shared" si="2"/>
        <v>10</v>
      </c>
      <c r="O7" s="42">
        <f t="shared" si="3"/>
        <v>11</v>
      </c>
      <c r="P7" s="42">
        <f t="shared" si="4"/>
        <v>12</v>
      </c>
      <c r="Q7" s="42">
        <f t="shared" si="5"/>
        <v>14</v>
      </c>
      <c r="R7">
        <f t="shared" si="6"/>
        <v>53</v>
      </c>
      <c r="S7"/>
      <c r="T7"/>
      <c r="U7"/>
      <c r="W7"/>
    </row>
    <row r="8" spans="1:23" ht="12.95" customHeight="1" x14ac:dyDescent="0.2">
      <c r="A8" s="44" t="s">
        <v>6</v>
      </c>
      <c r="B8" s="45" t="s">
        <v>7</v>
      </c>
      <c r="C8" s="49">
        <v>13</v>
      </c>
      <c r="D8" s="37">
        <v>3</v>
      </c>
      <c r="E8" s="38"/>
      <c r="F8" s="37">
        <v>2</v>
      </c>
      <c r="G8" s="39"/>
      <c r="H8" s="39"/>
      <c r="I8" s="39"/>
      <c r="J8" s="38"/>
      <c r="K8" s="57">
        <f t="shared" si="0"/>
        <v>45</v>
      </c>
      <c r="L8" s="43"/>
      <c r="M8" s="42">
        <f t="shared" si="1"/>
        <v>2</v>
      </c>
      <c r="N8" s="42">
        <f t="shared" si="2"/>
        <v>3</v>
      </c>
      <c r="O8" s="42">
        <f t="shared" si="3"/>
        <v>13</v>
      </c>
      <c r="P8" s="42">
        <f t="shared" si="4"/>
        <v>21</v>
      </c>
      <c r="Q8" s="42">
        <f t="shared" si="5"/>
        <v>21</v>
      </c>
      <c r="R8">
        <f t="shared" si="6"/>
        <v>45</v>
      </c>
      <c r="V8" s="42"/>
    </row>
    <row r="9" spans="1:23" ht="12.95" customHeight="1" x14ac:dyDescent="0.2">
      <c r="A9" s="10" t="s">
        <v>12</v>
      </c>
      <c r="B9" s="12" t="s">
        <v>7</v>
      </c>
      <c r="C9" s="49">
        <v>11</v>
      </c>
      <c r="D9" s="5"/>
      <c r="E9" s="8">
        <v>13</v>
      </c>
      <c r="F9" s="5"/>
      <c r="G9" s="9">
        <v>9</v>
      </c>
      <c r="H9" s="9">
        <v>8</v>
      </c>
      <c r="I9" s="9"/>
      <c r="J9" s="8"/>
      <c r="K9" s="57">
        <f t="shared" si="0"/>
        <v>43</v>
      </c>
      <c r="M9" s="42">
        <f t="shared" si="1"/>
        <v>8</v>
      </c>
      <c r="N9" s="42">
        <f t="shared" si="2"/>
        <v>9</v>
      </c>
      <c r="O9" s="42">
        <f t="shared" si="3"/>
        <v>11</v>
      </c>
      <c r="P9" s="42">
        <f t="shared" si="4"/>
        <v>13</v>
      </c>
      <c r="Q9" s="42">
        <f t="shared" si="5"/>
        <v>21</v>
      </c>
      <c r="R9">
        <f t="shared" si="6"/>
        <v>43</v>
      </c>
      <c r="V9" s="42"/>
    </row>
    <row r="10" spans="1:23" ht="12.95" customHeight="1" x14ac:dyDescent="0.2">
      <c r="A10" s="44" t="s">
        <v>55</v>
      </c>
      <c r="B10" s="45" t="s">
        <v>18</v>
      </c>
      <c r="C10" s="49">
        <v>2</v>
      </c>
      <c r="D10" s="37">
        <v>11</v>
      </c>
      <c r="E10" s="38">
        <v>8</v>
      </c>
      <c r="F10" s="37"/>
      <c r="G10" s="39"/>
      <c r="H10" s="39"/>
      <c r="I10" s="39"/>
      <c r="J10" s="38"/>
      <c r="K10" s="57">
        <f t="shared" si="0"/>
        <v>42</v>
      </c>
      <c r="L10" s="43"/>
      <c r="M10" s="42">
        <f t="shared" si="1"/>
        <v>2</v>
      </c>
      <c r="N10" s="42">
        <f t="shared" si="2"/>
        <v>8</v>
      </c>
      <c r="O10" s="42">
        <f t="shared" si="3"/>
        <v>11</v>
      </c>
      <c r="P10" s="42">
        <f t="shared" si="4"/>
        <v>21</v>
      </c>
      <c r="Q10" s="42">
        <f t="shared" si="5"/>
        <v>21</v>
      </c>
      <c r="R10">
        <f t="shared" si="6"/>
        <v>42</v>
      </c>
      <c r="V10" s="42"/>
    </row>
    <row r="11" spans="1:23" ht="12.95" customHeight="1" x14ac:dyDescent="0.2">
      <c r="A11" s="10" t="s">
        <v>48</v>
      </c>
      <c r="B11" s="12" t="s">
        <v>7</v>
      </c>
      <c r="C11" s="7">
        <v>14</v>
      </c>
      <c r="D11" s="5"/>
      <c r="E11" s="8">
        <v>5</v>
      </c>
      <c r="F11" s="5"/>
      <c r="G11" s="9"/>
      <c r="H11" s="9">
        <v>2</v>
      </c>
      <c r="I11" s="9"/>
      <c r="J11" s="8"/>
      <c r="K11" s="57">
        <f t="shared" si="0"/>
        <v>42</v>
      </c>
      <c r="M11" s="42">
        <f t="shared" si="1"/>
        <v>2</v>
      </c>
      <c r="N11" s="42">
        <f t="shared" si="2"/>
        <v>5</v>
      </c>
      <c r="O11" s="42">
        <f t="shared" si="3"/>
        <v>14</v>
      </c>
      <c r="P11" s="42">
        <f t="shared" si="4"/>
        <v>21</v>
      </c>
      <c r="Q11" s="42">
        <f t="shared" si="5"/>
        <v>21</v>
      </c>
      <c r="R11">
        <f t="shared" si="6"/>
        <v>42</v>
      </c>
      <c r="V11" s="42"/>
    </row>
    <row r="12" spans="1:23" ht="12.95" customHeight="1" x14ac:dyDescent="0.2">
      <c r="A12" s="10" t="s">
        <v>50</v>
      </c>
      <c r="B12" s="12" t="s">
        <v>18</v>
      </c>
      <c r="C12" s="7">
        <v>17</v>
      </c>
      <c r="D12" s="5"/>
      <c r="E12" s="8"/>
      <c r="F12" s="5"/>
      <c r="G12" s="9">
        <v>2</v>
      </c>
      <c r="H12" s="9">
        <v>3</v>
      </c>
      <c r="I12" s="9"/>
      <c r="J12" s="8"/>
      <c r="K12" s="57">
        <f t="shared" si="0"/>
        <v>41</v>
      </c>
      <c r="M12" s="42">
        <f t="shared" si="1"/>
        <v>2</v>
      </c>
      <c r="N12" s="42">
        <f t="shared" si="2"/>
        <v>3</v>
      </c>
      <c r="O12" s="42">
        <f t="shared" si="3"/>
        <v>17</v>
      </c>
      <c r="P12" s="42">
        <f t="shared" si="4"/>
        <v>21</v>
      </c>
      <c r="Q12" s="42">
        <f t="shared" si="5"/>
        <v>21</v>
      </c>
      <c r="R12">
        <f t="shared" si="6"/>
        <v>41</v>
      </c>
      <c r="V12" s="42"/>
    </row>
    <row r="13" spans="1:23" ht="12.95" customHeight="1" x14ac:dyDescent="0.2">
      <c r="A13" s="44" t="s">
        <v>39</v>
      </c>
      <c r="B13" s="45" t="s">
        <v>26</v>
      </c>
      <c r="C13" s="49"/>
      <c r="D13" s="37"/>
      <c r="E13" s="38">
        <v>3</v>
      </c>
      <c r="F13" s="37">
        <v>8</v>
      </c>
      <c r="G13" s="39"/>
      <c r="H13" s="39">
        <v>12</v>
      </c>
      <c r="I13" s="39"/>
      <c r="J13" s="38"/>
      <c r="K13" s="57">
        <f t="shared" si="0"/>
        <v>40</v>
      </c>
      <c r="L13" s="43"/>
      <c r="M13" s="42">
        <f t="shared" si="1"/>
        <v>3</v>
      </c>
      <c r="N13" s="42">
        <f t="shared" si="2"/>
        <v>8</v>
      </c>
      <c r="O13" s="42">
        <f t="shared" si="3"/>
        <v>12</v>
      </c>
      <c r="P13" s="42">
        <f t="shared" si="4"/>
        <v>21</v>
      </c>
      <c r="Q13" s="42">
        <f t="shared" si="5"/>
        <v>21</v>
      </c>
      <c r="R13">
        <f t="shared" si="6"/>
        <v>40</v>
      </c>
      <c r="V13" s="42"/>
      <c r="W13" s="42"/>
    </row>
    <row r="14" spans="1:23" ht="12.95" customHeight="1" x14ac:dyDescent="0.2">
      <c r="A14" s="44" t="s">
        <v>87</v>
      </c>
      <c r="B14" s="45" t="s">
        <v>26</v>
      </c>
      <c r="C14" s="49">
        <v>3</v>
      </c>
      <c r="D14" s="37">
        <v>5</v>
      </c>
      <c r="E14" s="38"/>
      <c r="F14" s="37">
        <v>16</v>
      </c>
      <c r="G14" s="39"/>
      <c r="H14" s="39"/>
      <c r="I14" s="39"/>
      <c r="J14" s="38"/>
      <c r="K14" s="57">
        <f t="shared" si="0"/>
        <v>39</v>
      </c>
      <c r="L14" s="43"/>
      <c r="M14" s="42">
        <f t="shared" si="1"/>
        <v>3</v>
      </c>
      <c r="N14" s="42">
        <f t="shared" si="2"/>
        <v>5</v>
      </c>
      <c r="O14" s="42">
        <f t="shared" si="3"/>
        <v>16</v>
      </c>
      <c r="P14" s="42">
        <f t="shared" si="4"/>
        <v>21</v>
      </c>
      <c r="Q14" s="42">
        <f t="shared" si="5"/>
        <v>21</v>
      </c>
      <c r="R14">
        <f t="shared" si="6"/>
        <v>39</v>
      </c>
      <c r="V14" s="42"/>
    </row>
    <row r="15" spans="1:23" ht="12.95" customHeight="1" x14ac:dyDescent="0.2">
      <c r="A15" s="44" t="s">
        <v>116</v>
      </c>
      <c r="B15" s="45" t="s">
        <v>22</v>
      </c>
      <c r="C15" s="49"/>
      <c r="D15" s="37">
        <v>9</v>
      </c>
      <c r="E15" s="38">
        <v>11</v>
      </c>
      <c r="F15" s="37"/>
      <c r="G15" s="39"/>
      <c r="H15" s="39">
        <v>6</v>
      </c>
      <c r="I15" s="39"/>
      <c r="J15" s="38"/>
      <c r="K15" s="57">
        <f t="shared" si="0"/>
        <v>37</v>
      </c>
      <c r="L15" s="43"/>
      <c r="M15" s="42">
        <f t="shared" si="1"/>
        <v>6</v>
      </c>
      <c r="N15" s="42">
        <f t="shared" si="2"/>
        <v>9</v>
      </c>
      <c r="O15" s="42">
        <f t="shared" si="3"/>
        <v>11</v>
      </c>
      <c r="P15" s="42">
        <f t="shared" si="4"/>
        <v>21</v>
      </c>
      <c r="Q15" s="42">
        <f t="shared" si="5"/>
        <v>21</v>
      </c>
      <c r="R15">
        <f t="shared" si="6"/>
        <v>37</v>
      </c>
      <c r="V15" s="42"/>
    </row>
    <row r="16" spans="1:23" ht="12.95" customHeight="1" x14ac:dyDescent="0.2">
      <c r="A16" s="44" t="s">
        <v>29</v>
      </c>
      <c r="B16" s="45" t="s">
        <v>18</v>
      </c>
      <c r="C16" s="49">
        <v>4</v>
      </c>
      <c r="D16" s="37"/>
      <c r="E16" s="38"/>
      <c r="F16" s="37">
        <v>5</v>
      </c>
      <c r="G16" s="39"/>
      <c r="H16" s="39"/>
      <c r="I16" s="39"/>
      <c r="J16" s="38"/>
      <c r="K16" s="57">
        <f t="shared" si="0"/>
        <v>33</v>
      </c>
      <c r="L16" s="43"/>
      <c r="M16" s="42">
        <f t="shared" si="1"/>
        <v>4</v>
      </c>
      <c r="N16" s="42">
        <f t="shared" si="2"/>
        <v>5</v>
      </c>
      <c r="O16" s="42">
        <f t="shared" si="3"/>
        <v>21</v>
      </c>
      <c r="P16" s="42">
        <f t="shared" si="4"/>
        <v>21</v>
      </c>
      <c r="Q16" s="42">
        <f t="shared" si="5"/>
        <v>21</v>
      </c>
      <c r="R16" s="42">
        <f t="shared" si="6"/>
        <v>33</v>
      </c>
      <c r="S16" s="42"/>
      <c r="T16" s="42"/>
      <c r="U16" s="42"/>
      <c r="V16" s="42"/>
    </row>
    <row r="17" spans="1:22" ht="12.95" customHeight="1" x14ac:dyDescent="0.2">
      <c r="A17" s="44" t="s">
        <v>65</v>
      </c>
      <c r="B17" s="45" t="s">
        <v>14</v>
      </c>
      <c r="C17" s="49">
        <v>5</v>
      </c>
      <c r="D17" s="37"/>
      <c r="E17" s="38"/>
      <c r="F17" s="37">
        <v>12</v>
      </c>
      <c r="G17" s="39">
        <v>18</v>
      </c>
      <c r="H17" s="39">
        <v>17</v>
      </c>
      <c r="I17" s="39"/>
      <c r="J17" s="38"/>
      <c r="K17" s="57">
        <f t="shared" si="0"/>
        <v>32</v>
      </c>
      <c r="L17" s="43"/>
      <c r="M17" s="42">
        <f t="shared" si="1"/>
        <v>5</v>
      </c>
      <c r="N17" s="42">
        <f t="shared" si="2"/>
        <v>12</v>
      </c>
      <c r="O17" s="42">
        <f t="shared" si="3"/>
        <v>17</v>
      </c>
      <c r="P17" s="42">
        <f t="shared" si="4"/>
        <v>18</v>
      </c>
      <c r="Q17" s="42">
        <f t="shared" si="5"/>
        <v>21</v>
      </c>
      <c r="R17">
        <f t="shared" si="6"/>
        <v>32</v>
      </c>
      <c r="V17" s="42"/>
    </row>
    <row r="18" spans="1:22" ht="12.95" customHeight="1" x14ac:dyDescent="0.2">
      <c r="A18" s="44" t="s">
        <v>30</v>
      </c>
      <c r="B18" s="45" t="s">
        <v>18</v>
      </c>
      <c r="C18" s="49"/>
      <c r="D18" s="37"/>
      <c r="E18" s="38">
        <v>6</v>
      </c>
      <c r="F18" s="37">
        <v>18</v>
      </c>
      <c r="G18" s="39">
        <v>8</v>
      </c>
      <c r="H18" s="39"/>
      <c r="I18" s="39"/>
      <c r="J18" s="38"/>
      <c r="K18" s="57">
        <f t="shared" si="0"/>
        <v>31</v>
      </c>
      <c r="L18" s="43"/>
      <c r="M18" s="42">
        <f t="shared" si="1"/>
        <v>6</v>
      </c>
      <c r="N18" s="42">
        <f t="shared" si="2"/>
        <v>8</v>
      </c>
      <c r="O18" s="42">
        <f t="shared" si="3"/>
        <v>18</v>
      </c>
      <c r="P18" s="42">
        <f t="shared" si="4"/>
        <v>21</v>
      </c>
      <c r="Q18" s="42">
        <f t="shared" si="5"/>
        <v>21</v>
      </c>
      <c r="R18">
        <f t="shared" si="6"/>
        <v>31</v>
      </c>
      <c r="V18" s="42"/>
    </row>
    <row r="19" spans="1:22" ht="12.95" customHeight="1" x14ac:dyDescent="0.2">
      <c r="A19" s="44" t="s">
        <v>58</v>
      </c>
      <c r="B19" s="45" t="s">
        <v>26</v>
      </c>
      <c r="C19" s="49"/>
      <c r="D19" s="37"/>
      <c r="E19" s="38">
        <v>17</v>
      </c>
      <c r="F19" s="37">
        <v>1</v>
      </c>
      <c r="G19" s="39">
        <v>16</v>
      </c>
      <c r="H19" s="39"/>
      <c r="I19" s="39"/>
      <c r="J19" s="38"/>
      <c r="K19" s="57">
        <f t="shared" si="0"/>
        <v>29</v>
      </c>
      <c r="L19" s="43"/>
      <c r="M19" s="42">
        <f t="shared" si="1"/>
        <v>1</v>
      </c>
      <c r="N19" s="42">
        <f t="shared" si="2"/>
        <v>16</v>
      </c>
      <c r="O19" s="42">
        <f t="shared" si="3"/>
        <v>17</v>
      </c>
      <c r="P19" s="42">
        <f t="shared" si="4"/>
        <v>21</v>
      </c>
      <c r="Q19" s="42">
        <f t="shared" si="5"/>
        <v>21</v>
      </c>
      <c r="R19">
        <f t="shared" si="6"/>
        <v>29</v>
      </c>
      <c r="V19" s="42"/>
    </row>
    <row r="20" spans="1:22" ht="12.95" customHeight="1" x14ac:dyDescent="0.2">
      <c r="A20" s="44" t="s">
        <v>64</v>
      </c>
      <c r="B20" s="45" t="s">
        <v>14</v>
      </c>
      <c r="C20" s="49"/>
      <c r="D20" s="37">
        <v>6</v>
      </c>
      <c r="E20" s="38">
        <v>16</v>
      </c>
      <c r="F20" s="37"/>
      <c r="G20" s="39"/>
      <c r="H20" s="39">
        <v>13</v>
      </c>
      <c r="I20" s="39"/>
      <c r="J20" s="38"/>
      <c r="K20" s="57">
        <f t="shared" si="0"/>
        <v>28</v>
      </c>
      <c r="L20" s="43"/>
      <c r="M20" s="42">
        <f t="shared" si="1"/>
        <v>6</v>
      </c>
      <c r="N20" s="42">
        <f t="shared" si="2"/>
        <v>13</v>
      </c>
      <c r="O20" s="42">
        <f t="shared" si="3"/>
        <v>16</v>
      </c>
      <c r="P20" s="42">
        <f t="shared" si="4"/>
        <v>21</v>
      </c>
      <c r="Q20" s="42">
        <f t="shared" si="5"/>
        <v>21</v>
      </c>
      <c r="R20">
        <f t="shared" si="6"/>
        <v>28</v>
      </c>
      <c r="V20" s="42"/>
    </row>
    <row r="21" spans="1:22" ht="12.95" customHeight="1" x14ac:dyDescent="0.2">
      <c r="A21" s="44" t="s">
        <v>60</v>
      </c>
      <c r="B21" s="45" t="s">
        <v>8</v>
      </c>
      <c r="C21" s="49">
        <v>10</v>
      </c>
      <c r="D21" s="37">
        <v>16</v>
      </c>
      <c r="E21" s="38"/>
      <c r="F21" s="37"/>
      <c r="G21" s="39"/>
      <c r="H21" s="39">
        <v>11</v>
      </c>
      <c r="I21" s="39"/>
      <c r="J21" s="38"/>
      <c r="K21" s="57">
        <f t="shared" si="0"/>
        <v>26</v>
      </c>
      <c r="L21" s="43"/>
      <c r="M21" s="42">
        <f t="shared" si="1"/>
        <v>10</v>
      </c>
      <c r="N21" s="42">
        <f t="shared" si="2"/>
        <v>11</v>
      </c>
      <c r="O21" s="42">
        <f t="shared" si="3"/>
        <v>16</v>
      </c>
      <c r="P21" s="42">
        <f t="shared" si="4"/>
        <v>21</v>
      </c>
      <c r="Q21" s="42">
        <f t="shared" si="5"/>
        <v>21</v>
      </c>
      <c r="R21">
        <f t="shared" si="6"/>
        <v>26</v>
      </c>
      <c r="V21" s="42"/>
    </row>
    <row r="22" spans="1:22" ht="12.95" customHeight="1" x14ac:dyDescent="0.2">
      <c r="A22" s="44" t="s">
        <v>82</v>
      </c>
      <c r="B22" s="45" t="s">
        <v>26</v>
      </c>
      <c r="C22" s="49"/>
      <c r="D22" s="37"/>
      <c r="E22" s="38"/>
      <c r="F22" s="37">
        <v>6</v>
      </c>
      <c r="G22" s="39">
        <v>11</v>
      </c>
      <c r="H22" s="39"/>
      <c r="I22" s="39"/>
      <c r="J22" s="38"/>
      <c r="K22" s="57">
        <f t="shared" si="0"/>
        <v>25</v>
      </c>
      <c r="L22" s="43"/>
      <c r="M22" s="42">
        <f t="shared" si="1"/>
        <v>6</v>
      </c>
      <c r="N22" s="42">
        <f t="shared" si="2"/>
        <v>11</v>
      </c>
      <c r="O22" s="42">
        <f t="shared" si="3"/>
        <v>21</v>
      </c>
      <c r="P22" s="42">
        <f t="shared" si="4"/>
        <v>21</v>
      </c>
      <c r="Q22" s="42">
        <f t="shared" si="5"/>
        <v>21</v>
      </c>
      <c r="R22">
        <f t="shared" si="6"/>
        <v>25</v>
      </c>
      <c r="V22" s="42"/>
    </row>
    <row r="23" spans="1:22" ht="12.95" customHeight="1" x14ac:dyDescent="0.2">
      <c r="A23" s="44" t="s">
        <v>10</v>
      </c>
      <c r="B23" s="45" t="s">
        <v>22</v>
      </c>
      <c r="C23" s="49">
        <v>15</v>
      </c>
      <c r="D23" s="37"/>
      <c r="E23" s="38"/>
      <c r="F23" s="37"/>
      <c r="G23" s="39">
        <v>3</v>
      </c>
      <c r="H23" s="39"/>
      <c r="I23" s="39"/>
      <c r="J23" s="38"/>
      <c r="K23" s="57">
        <f t="shared" si="0"/>
        <v>24</v>
      </c>
      <c r="L23" s="43"/>
      <c r="M23" s="42">
        <f t="shared" si="1"/>
        <v>3</v>
      </c>
      <c r="N23" s="42">
        <f t="shared" si="2"/>
        <v>15</v>
      </c>
      <c r="O23" s="42">
        <f t="shared" si="3"/>
        <v>21</v>
      </c>
      <c r="P23" s="42">
        <f t="shared" si="4"/>
        <v>21</v>
      </c>
      <c r="Q23" s="42">
        <f t="shared" si="5"/>
        <v>21</v>
      </c>
      <c r="R23">
        <f t="shared" si="6"/>
        <v>24</v>
      </c>
      <c r="V23" s="42"/>
    </row>
    <row r="24" spans="1:22" ht="12.95" customHeight="1" x14ac:dyDescent="0.2">
      <c r="A24" s="44" t="s">
        <v>45</v>
      </c>
      <c r="B24" s="45" t="s">
        <v>8</v>
      </c>
      <c r="C24" s="49"/>
      <c r="D24" s="37">
        <v>12</v>
      </c>
      <c r="E24" s="38"/>
      <c r="F24" s="37"/>
      <c r="G24" s="39"/>
      <c r="H24" s="39">
        <v>7</v>
      </c>
      <c r="I24" s="39"/>
      <c r="J24" s="38"/>
      <c r="K24" s="57">
        <f t="shared" si="0"/>
        <v>23</v>
      </c>
      <c r="L24" s="43"/>
      <c r="M24" s="42">
        <f t="shared" si="1"/>
        <v>7</v>
      </c>
      <c r="N24" s="42">
        <f t="shared" si="2"/>
        <v>12</v>
      </c>
      <c r="O24" s="42">
        <f t="shared" si="3"/>
        <v>21</v>
      </c>
      <c r="P24" s="42">
        <f t="shared" si="4"/>
        <v>21</v>
      </c>
      <c r="Q24" s="42">
        <f t="shared" si="5"/>
        <v>21</v>
      </c>
      <c r="R24">
        <f t="shared" si="6"/>
        <v>23</v>
      </c>
      <c r="V24" s="42"/>
    </row>
    <row r="25" spans="1:22" ht="12.95" customHeight="1" x14ac:dyDescent="0.2">
      <c r="A25" s="44" t="s">
        <v>44</v>
      </c>
      <c r="B25" s="45" t="s">
        <v>7</v>
      </c>
      <c r="C25" s="49">
        <v>7</v>
      </c>
      <c r="D25" s="37"/>
      <c r="E25" s="38"/>
      <c r="F25" s="37"/>
      <c r="G25" s="39"/>
      <c r="H25" s="39">
        <v>14</v>
      </c>
      <c r="I25" s="39"/>
      <c r="J25" s="38"/>
      <c r="K25" s="57">
        <f t="shared" si="0"/>
        <v>21</v>
      </c>
      <c r="L25" s="43"/>
      <c r="M25" s="42">
        <f t="shared" si="1"/>
        <v>7</v>
      </c>
      <c r="N25" s="42">
        <f t="shared" si="2"/>
        <v>14</v>
      </c>
      <c r="O25" s="42">
        <f t="shared" si="3"/>
        <v>21</v>
      </c>
      <c r="P25" s="42">
        <f t="shared" si="4"/>
        <v>21</v>
      </c>
      <c r="Q25" s="42">
        <f t="shared" si="5"/>
        <v>21</v>
      </c>
      <c r="R25">
        <f t="shared" si="6"/>
        <v>21</v>
      </c>
      <c r="V25" s="42"/>
    </row>
    <row r="26" spans="1:22" ht="12.95" customHeight="1" x14ac:dyDescent="0.2">
      <c r="A26" s="44" t="s">
        <v>158</v>
      </c>
      <c r="B26" s="45" t="s">
        <v>66</v>
      </c>
      <c r="C26" s="49"/>
      <c r="D26" s="37"/>
      <c r="E26" s="38"/>
      <c r="F26" s="37"/>
      <c r="G26" s="39"/>
      <c r="H26" s="39">
        <v>1</v>
      </c>
      <c r="I26" s="39"/>
      <c r="J26" s="38"/>
      <c r="K26" s="57">
        <f t="shared" si="0"/>
        <v>20</v>
      </c>
      <c r="L26" s="43"/>
      <c r="M26" s="42">
        <f t="shared" si="1"/>
        <v>1</v>
      </c>
      <c r="N26" s="42">
        <f t="shared" si="2"/>
        <v>21</v>
      </c>
      <c r="O26" s="42">
        <f t="shared" si="3"/>
        <v>21</v>
      </c>
      <c r="P26" s="42">
        <f t="shared" si="4"/>
        <v>21</v>
      </c>
      <c r="Q26" s="42">
        <f t="shared" si="5"/>
        <v>21</v>
      </c>
      <c r="R26">
        <f t="shared" si="6"/>
        <v>20</v>
      </c>
      <c r="V26" s="42"/>
    </row>
    <row r="27" spans="1:22" ht="12.95" customHeight="1" x14ac:dyDescent="0.2">
      <c r="A27" s="44" t="s">
        <v>123</v>
      </c>
      <c r="B27" s="45" t="s">
        <v>22</v>
      </c>
      <c r="C27" s="49"/>
      <c r="D27" s="37"/>
      <c r="E27" s="38">
        <v>20</v>
      </c>
      <c r="F27" s="37">
        <v>17</v>
      </c>
      <c r="G27" s="39">
        <v>6</v>
      </c>
      <c r="H27" s="39"/>
      <c r="I27" s="39"/>
      <c r="J27" s="38"/>
      <c r="K27" s="57">
        <f t="shared" si="0"/>
        <v>20</v>
      </c>
      <c r="L27" s="43"/>
      <c r="M27" s="42">
        <f t="shared" si="1"/>
        <v>6</v>
      </c>
      <c r="N27" s="42">
        <f t="shared" si="2"/>
        <v>17</v>
      </c>
      <c r="O27" s="42">
        <f t="shared" si="3"/>
        <v>20</v>
      </c>
      <c r="P27" s="42">
        <f t="shared" si="4"/>
        <v>21</v>
      </c>
      <c r="Q27" s="42">
        <f t="shared" si="5"/>
        <v>21</v>
      </c>
      <c r="R27">
        <f t="shared" si="6"/>
        <v>20</v>
      </c>
      <c r="V27" s="42"/>
    </row>
    <row r="28" spans="1:22" ht="12.95" customHeight="1" x14ac:dyDescent="0.2">
      <c r="A28" s="44" t="s">
        <v>43</v>
      </c>
      <c r="B28" s="45" t="s">
        <v>42</v>
      </c>
      <c r="C28" s="49"/>
      <c r="D28" s="37"/>
      <c r="E28" s="38">
        <v>2</v>
      </c>
      <c r="F28" s="37"/>
      <c r="G28" s="39"/>
      <c r="H28" s="39"/>
      <c r="I28" s="39"/>
      <c r="J28" s="38"/>
      <c r="K28" s="57">
        <f t="shared" si="0"/>
        <v>19</v>
      </c>
      <c r="L28" s="43"/>
      <c r="M28" s="42">
        <f t="shared" si="1"/>
        <v>2</v>
      </c>
      <c r="N28" s="42">
        <f t="shared" si="2"/>
        <v>21</v>
      </c>
      <c r="O28" s="42">
        <f t="shared" si="3"/>
        <v>21</v>
      </c>
      <c r="P28" s="42">
        <f t="shared" si="4"/>
        <v>21</v>
      </c>
      <c r="Q28" s="42">
        <f t="shared" si="5"/>
        <v>21</v>
      </c>
      <c r="R28">
        <f t="shared" si="6"/>
        <v>19</v>
      </c>
      <c r="V28" s="42"/>
    </row>
    <row r="29" spans="1:22" ht="12.95" customHeight="1" x14ac:dyDescent="0.2">
      <c r="A29" s="10" t="s">
        <v>90</v>
      </c>
      <c r="B29" s="12" t="s">
        <v>26</v>
      </c>
      <c r="C29" s="7">
        <v>16</v>
      </c>
      <c r="D29" s="5"/>
      <c r="E29" s="8">
        <v>7</v>
      </c>
      <c r="F29" s="5"/>
      <c r="G29" s="9"/>
      <c r="H29" s="9"/>
      <c r="I29" s="9"/>
      <c r="J29" s="8"/>
      <c r="K29" s="57">
        <f t="shared" si="0"/>
        <v>19</v>
      </c>
      <c r="M29" s="42">
        <f t="shared" si="1"/>
        <v>7</v>
      </c>
      <c r="N29" s="42">
        <f t="shared" si="2"/>
        <v>16</v>
      </c>
      <c r="O29" s="42">
        <f t="shared" si="3"/>
        <v>21</v>
      </c>
      <c r="P29" s="42">
        <f t="shared" si="4"/>
        <v>21</v>
      </c>
      <c r="Q29" s="42">
        <f t="shared" si="5"/>
        <v>21</v>
      </c>
      <c r="R29">
        <f t="shared" si="6"/>
        <v>19</v>
      </c>
      <c r="V29" s="42"/>
    </row>
    <row r="30" spans="1:22" ht="12.95" customHeight="1" x14ac:dyDescent="0.2">
      <c r="A30" s="44" t="s">
        <v>31</v>
      </c>
      <c r="B30" s="45" t="s">
        <v>18</v>
      </c>
      <c r="C30" s="49"/>
      <c r="D30" s="37"/>
      <c r="E30" s="38"/>
      <c r="F30" s="37">
        <v>3</v>
      </c>
      <c r="G30" s="39"/>
      <c r="H30" s="39"/>
      <c r="I30" s="39"/>
      <c r="J30" s="38"/>
      <c r="K30" s="57">
        <f t="shared" si="0"/>
        <v>18</v>
      </c>
      <c r="L30" s="43"/>
      <c r="M30" s="42">
        <f t="shared" si="1"/>
        <v>3</v>
      </c>
      <c r="N30" s="42">
        <f t="shared" si="2"/>
        <v>21</v>
      </c>
      <c r="O30" s="42">
        <f t="shared" si="3"/>
        <v>21</v>
      </c>
      <c r="P30" s="42">
        <f t="shared" si="4"/>
        <v>21</v>
      </c>
      <c r="Q30" s="42">
        <f t="shared" si="5"/>
        <v>21</v>
      </c>
      <c r="R30">
        <f t="shared" si="6"/>
        <v>18</v>
      </c>
      <c r="V30" s="42"/>
    </row>
    <row r="31" spans="1:22" ht="12.95" customHeight="1" x14ac:dyDescent="0.2">
      <c r="A31" s="44" t="s">
        <v>112</v>
      </c>
      <c r="B31" s="45" t="s">
        <v>113</v>
      </c>
      <c r="C31" s="49"/>
      <c r="D31" s="37">
        <v>4</v>
      </c>
      <c r="E31" s="38"/>
      <c r="F31" s="37"/>
      <c r="G31" s="39"/>
      <c r="H31" s="39"/>
      <c r="I31" s="39"/>
      <c r="J31" s="38"/>
      <c r="K31" s="57">
        <f t="shared" si="0"/>
        <v>17</v>
      </c>
      <c r="L31" s="43"/>
      <c r="M31" s="42">
        <f t="shared" si="1"/>
        <v>4</v>
      </c>
      <c r="N31" s="42">
        <f t="shared" si="2"/>
        <v>21</v>
      </c>
      <c r="O31" s="42">
        <f t="shared" si="3"/>
        <v>21</v>
      </c>
      <c r="P31" s="42">
        <f t="shared" si="4"/>
        <v>21</v>
      </c>
      <c r="Q31" s="42">
        <f t="shared" si="5"/>
        <v>21</v>
      </c>
      <c r="R31">
        <f t="shared" si="6"/>
        <v>17</v>
      </c>
      <c r="V31" s="42"/>
    </row>
    <row r="32" spans="1:22" ht="12.95" customHeight="1" x14ac:dyDescent="0.2">
      <c r="A32" s="44" t="s">
        <v>139</v>
      </c>
      <c r="B32" s="45" t="s">
        <v>26</v>
      </c>
      <c r="C32" s="49"/>
      <c r="D32" s="37"/>
      <c r="E32" s="38">
        <v>4</v>
      </c>
      <c r="F32" s="37"/>
      <c r="G32" s="39"/>
      <c r="H32" s="39"/>
      <c r="I32" s="39"/>
      <c r="J32" s="38"/>
      <c r="K32" s="57">
        <f t="shared" si="0"/>
        <v>17</v>
      </c>
      <c r="L32" s="43"/>
      <c r="M32" s="42">
        <f t="shared" si="1"/>
        <v>4</v>
      </c>
      <c r="N32" s="42">
        <f t="shared" si="2"/>
        <v>21</v>
      </c>
      <c r="O32" s="42">
        <f t="shared" si="3"/>
        <v>21</v>
      </c>
      <c r="P32" s="42">
        <f t="shared" si="4"/>
        <v>21</v>
      </c>
      <c r="Q32" s="42">
        <f t="shared" si="5"/>
        <v>21</v>
      </c>
      <c r="R32">
        <f t="shared" si="6"/>
        <v>17</v>
      </c>
      <c r="V32" s="42"/>
    </row>
    <row r="33" spans="1:22" ht="12.95" customHeight="1" x14ac:dyDescent="0.2">
      <c r="A33" s="44" t="s">
        <v>145</v>
      </c>
      <c r="B33" s="45" t="s">
        <v>7</v>
      </c>
      <c r="C33" s="49"/>
      <c r="D33" s="37"/>
      <c r="E33" s="38"/>
      <c r="F33" s="37">
        <v>4</v>
      </c>
      <c r="G33" s="39"/>
      <c r="H33" s="39"/>
      <c r="I33" s="39"/>
      <c r="J33" s="38"/>
      <c r="K33" s="57">
        <f t="shared" si="0"/>
        <v>17</v>
      </c>
      <c r="L33" s="43"/>
      <c r="M33" s="42">
        <f t="shared" si="1"/>
        <v>4</v>
      </c>
      <c r="N33" s="42">
        <f t="shared" si="2"/>
        <v>21</v>
      </c>
      <c r="O33" s="42">
        <f t="shared" si="3"/>
        <v>21</v>
      </c>
      <c r="P33" s="42">
        <f t="shared" si="4"/>
        <v>21</v>
      </c>
      <c r="Q33" s="42">
        <f t="shared" si="5"/>
        <v>21</v>
      </c>
      <c r="R33">
        <f t="shared" si="6"/>
        <v>17</v>
      </c>
      <c r="V33" s="42"/>
    </row>
    <row r="34" spans="1:22" ht="12.95" customHeight="1" x14ac:dyDescent="0.2">
      <c r="A34" s="44" t="s">
        <v>34</v>
      </c>
      <c r="B34" s="45" t="s">
        <v>52</v>
      </c>
      <c r="C34" s="49"/>
      <c r="D34" s="37"/>
      <c r="E34" s="38"/>
      <c r="F34" s="37"/>
      <c r="G34" s="39">
        <v>4</v>
      </c>
      <c r="H34" s="39"/>
      <c r="I34" s="39"/>
      <c r="J34" s="38"/>
      <c r="K34" s="57">
        <f t="shared" si="0"/>
        <v>17</v>
      </c>
      <c r="L34" s="43"/>
      <c r="M34" s="42">
        <f t="shared" si="1"/>
        <v>4</v>
      </c>
      <c r="N34" s="42">
        <f t="shared" si="2"/>
        <v>21</v>
      </c>
      <c r="O34" s="42">
        <f t="shared" si="3"/>
        <v>21</v>
      </c>
      <c r="P34" s="42">
        <f t="shared" si="4"/>
        <v>21</v>
      </c>
      <c r="Q34" s="42">
        <f t="shared" si="5"/>
        <v>21</v>
      </c>
      <c r="R34">
        <f t="shared" si="6"/>
        <v>17</v>
      </c>
      <c r="V34" s="42"/>
    </row>
    <row r="35" spans="1:22" ht="12.95" customHeight="1" x14ac:dyDescent="0.2">
      <c r="A35" s="44" t="s">
        <v>36</v>
      </c>
      <c r="B35" s="45" t="s">
        <v>11</v>
      </c>
      <c r="C35" s="49">
        <v>8</v>
      </c>
      <c r="D35" s="37">
        <v>17</v>
      </c>
      <c r="E35" s="38"/>
      <c r="F35" s="37"/>
      <c r="G35" s="39"/>
      <c r="H35" s="39"/>
      <c r="I35" s="39"/>
      <c r="J35" s="38"/>
      <c r="K35" s="57">
        <f t="shared" si="0"/>
        <v>17</v>
      </c>
      <c r="L35" s="43"/>
      <c r="M35" s="42">
        <f t="shared" si="1"/>
        <v>8</v>
      </c>
      <c r="N35" s="42">
        <f t="shared" si="2"/>
        <v>17</v>
      </c>
      <c r="O35" s="42">
        <f t="shared" si="3"/>
        <v>21</v>
      </c>
      <c r="P35" s="42">
        <f t="shared" si="4"/>
        <v>21</v>
      </c>
      <c r="Q35" s="42">
        <f t="shared" si="5"/>
        <v>21</v>
      </c>
      <c r="R35">
        <f t="shared" si="6"/>
        <v>17</v>
      </c>
      <c r="V35" s="42"/>
    </row>
    <row r="36" spans="1:22" ht="12.95" customHeight="1" x14ac:dyDescent="0.2">
      <c r="A36" s="44" t="s">
        <v>57</v>
      </c>
      <c r="B36" s="45" t="s">
        <v>11</v>
      </c>
      <c r="C36" s="49"/>
      <c r="D36" s="37"/>
      <c r="E36" s="38"/>
      <c r="F36" s="37"/>
      <c r="G36" s="39">
        <v>5</v>
      </c>
      <c r="H36" s="39"/>
      <c r="I36" s="39"/>
      <c r="J36" s="38"/>
      <c r="K36" s="57">
        <f t="shared" si="0"/>
        <v>16</v>
      </c>
      <c r="L36" s="43"/>
      <c r="M36" s="42">
        <f t="shared" si="1"/>
        <v>5</v>
      </c>
      <c r="N36" s="42">
        <f t="shared" si="2"/>
        <v>21</v>
      </c>
      <c r="O36" s="42">
        <f t="shared" si="3"/>
        <v>21</v>
      </c>
      <c r="P36" s="42">
        <f t="shared" si="4"/>
        <v>21</v>
      </c>
      <c r="Q36" s="42">
        <f t="shared" si="5"/>
        <v>21</v>
      </c>
      <c r="R36">
        <f t="shared" si="6"/>
        <v>16</v>
      </c>
      <c r="V36" s="42"/>
    </row>
    <row r="37" spans="1:22" ht="12.95" customHeight="1" x14ac:dyDescent="0.2">
      <c r="A37" s="44" t="s">
        <v>88</v>
      </c>
      <c r="B37" s="45" t="s">
        <v>89</v>
      </c>
      <c r="C37" s="49">
        <v>6</v>
      </c>
      <c r="D37" s="37"/>
      <c r="E37" s="38"/>
      <c r="F37" s="37"/>
      <c r="G37" s="39"/>
      <c r="H37" s="39"/>
      <c r="I37" s="39"/>
      <c r="J37" s="38"/>
      <c r="K37" s="57">
        <f t="shared" ref="K37:K68" si="7">IF(R37&lt;1," ",R37)</f>
        <v>15</v>
      </c>
      <c r="L37" s="43"/>
      <c r="M37" s="42">
        <f t="shared" ref="M37:M68" si="8">IF(COUNT(C37:J37)&gt;0,SMALL(C37:J37,1),21)</f>
        <v>6</v>
      </c>
      <c r="N37" s="42">
        <f t="shared" ref="N37:N68" si="9">IF(COUNT(C37:J37)&gt;1,SMALL(C37:J37,2),21)</f>
        <v>21</v>
      </c>
      <c r="O37" s="42">
        <f t="shared" ref="O37:O68" si="10">IF(COUNT(C37:J37)&gt;2,SMALL(C37:J37,3),21)</f>
        <v>21</v>
      </c>
      <c r="P37" s="42">
        <f t="shared" ref="P37:P68" si="11">IF(COUNT(C37:J37)&gt;3,SMALL(C37:J37,4),21)</f>
        <v>21</v>
      </c>
      <c r="Q37" s="42">
        <f t="shared" ref="Q37:Q68" si="12">IF(COUNT(C37:J37)&gt;4,SMALL(C37:J37,5),21)</f>
        <v>21</v>
      </c>
      <c r="R37">
        <f t="shared" ref="R37:R68" si="13">21*5-M37-N37-O37-P37-Q37-((5-COUNT(M37:Q37))*21)</f>
        <v>15</v>
      </c>
      <c r="V37" s="42"/>
    </row>
    <row r="38" spans="1:22" ht="12.95" customHeight="1" x14ac:dyDescent="0.2">
      <c r="A38" s="44" t="s">
        <v>114</v>
      </c>
      <c r="B38" s="45" t="s">
        <v>91</v>
      </c>
      <c r="C38" s="49"/>
      <c r="D38" s="37">
        <v>7</v>
      </c>
      <c r="E38" s="38"/>
      <c r="F38" s="37"/>
      <c r="G38" s="39"/>
      <c r="H38" s="39"/>
      <c r="I38" s="39"/>
      <c r="J38" s="38"/>
      <c r="K38" s="57">
        <f t="shared" si="7"/>
        <v>14</v>
      </c>
      <c r="L38" s="43"/>
      <c r="M38" s="42">
        <f t="shared" si="8"/>
        <v>7</v>
      </c>
      <c r="N38" s="42">
        <f t="shared" si="9"/>
        <v>21</v>
      </c>
      <c r="O38" s="42">
        <f t="shared" si="10"/>
        <v>21</v>
      </c>
      <c r="P38" s="42">
        <f t="shared" si="11"/>
        <v>21</v>
      </c>
      <c r="Q38" s="42">
        <f t="shared" si="12"/>
        <v>21</v>
      </c>
      <c r="R38">
        <f t="shared" si="13"/>
        <v>14</v>
      </c>
      <c r="V38" s="42"/>
    </row>
    <row r="39" spans="1:22" ht="12.95" customHeight="1" x14ac:dyDescent="0.2">
      <c r="A39" s="44" t="s">
        <v>155</v>
      </c>
      <c r="B39" s="45" t="s">
        <v>11</v>
      </c>
      <c r="C39" s="49"/>
      <c r="D39" s="37"/>
      <c r="E39" s="38"/>
      <c r="F39" s="37">
        <v>7</v>
      </c>
      <c r="G39" s="39"/>
      <c r="H39" s="39"/>
      <c r="I39" s="39"/>
      <c r="J39" s="38"/>
      <c r="K39" s="57">
        <f t="shared" si="7"/>
        <v>14</v>
      </c>
      <c r="L39" s="43"/>
      <c r="M39" s="42">
        <f t="shared" si="8"/>
        <v>7</v>
      </c>
      <c r="N39" s="42">
        <f t="shared" si="9"/>
        <v>21</v>
      </c>
      <c r="O39" s="42">
        <f t="shared" si="10"/>
        <v>21</v>
      </c>
      <c r="P39" s="42">
        <f t="shared" si="11"/>
        <v>21</v>
      </c>
      <c r="Q39" s="42">
        <f t="shared" si="12"/>
        <v>21</v>
      </c>
      <c r="R39">
        <f t="shared" si="13"/>
        <v>14</v>
      </c>
      <c r="V39" s="42"/>
    </row>
    <row r="40" spans="1:22" ht="12.95" customHeight="1" x14ac:dyDescent="0.2">
      <c r="A40" s="44" t="s">
        <v>161</v>
      </c>
      <c r="B40" s="45" t="s">
        <v>26</v>
      </c>
      <c r="C40" s="49"/>
      <c r="D40" s="37"/>
      <c r="E40" s="38"/>
      <c r="F40" s="37"/>
      <c r="G40" s="39">
        <v>7</v>
      </c>
      <c r="H40" s="39"/>
      <c r="I40" s="39"/>
      <c r="J40" s="38"/>
      <c r="K40" s="57">
        <f t="shared" si="7"/>
        <v>14</v>
      </c>
      <c r="L40" s="43"/>
      <c r="M40" s="42">
        <f t="shared" si="8"/>
        <v>7</v>
      </c>
      <c r="N40" s="42">
        <f t="shared" si="9"/>
        <v>21</v>
      </c>
      <c r="O40" s="42">
        <f t="shared" si="10"/>
        <v>21</v>
      </c>
      <c r="P40" s="42">
        <f t="shared" si="11"/>
        <v>21</v>
      </c>
      <c r="Q40" s="42">
        <f t="shared" si="12"/>
        <v>21</v>
      </c>
      <c r="R40">
        <f t="shared" si="13"/>
        <v>14</v>
      </c>
      <c r="V40" s="42"/>
    </row>
    <row r="41" spans="1:22" ht="12.95" customHeight="1" x14ac:dyDescent="0.2">
      <c r="A41" s="44" t="s">
        <v>115</v>
      </c>
      <c r="B41" s="45" t="s">
        <v>66</v>
      </c>
      <c r="C41" s="49"/>
      <c r="D41" s="37">
        <v>8</v>
      </c>
      <c r="E41" s="38"/>
      <c r="F41" s="37"/>
      <c r="G41" s="39"/>
      <c r="H41" s="39"/>
      <c r="I41" s="39"/>
      <c r="J41" s="38"/>
      <c r="K41" s="57">
        <f t="shared" si="7"/>
        <v>13</v>
      </c>
      <c r="L41" s="43"/>
      <c r="M41" s="42">
        <f t="shared" si="8"/>
        <v>8</v>
      </c>
      <c r="N41" s="42">
        <f t="shared" si="9"/>
        <v>21</v>
      </c>
      <c r="O41" s="42">
        <f t="shared" si="10"/>
        <v>21</v>
      </c>
      <c r="P41" s="42">
        <f t="shared" si="11"/>
        <v>21</v>
      </c>
      <c r="Q41" s="42">
        <f t="shared" si="12"/>
        <v>21</v>
      </c>
      <c r="R41">
        <f t="shared" si="13"/>
        <v>13</v>
      </c>
      <c r="V41" s="42"/>
    </row>
    <row r="42" spans="1:22" ht="12.95" customHeight="1" x14ac:dyDescent="0.2">
      <c r="A42" s="44" t="s">
        <v>73</v>
      </c>
      <c r="B42" s="45" t="s">
        <v>91</v>
      </c>
      <c r="C42" s="49">
        <v>9</v>
      </c>
      <c r="D42" s="37"/>
      <c r="E42" s="38"/>
      <c r="F42" s="37"/>
      <c r="G42" s="39"/>
      <c r="H42" s="39"/>
      <c r="I42" s="39"/>
      <c r="J42" s="38"/>
      <c r="K42" s="57">
        <f t="shared" si="7"/>
        <v>12</v>
      </c>
      <c r="L42" s="43"/>
      <c r="M42" s="42">
        <f t="shared" si="8"/>
        <v>9</v>
      </c>
      <c r="N42" s="42">
        <f t="shared" si="9"/>
        <v>21</v>
      </c>
      <c r="O42" s="42">
        <f t="shared" si="10"/>
        <v>21</v>
      </c>
      <c r="P42" s="42">
        <f t="shared" si="11"/>
        <v>21</v>
      </c>
      <c r="Q42" s="42">
        <f t="shared" si="12"/>
        <v>21</v>
      </c>
      <c r="R42">
        <f t="shared" si="13"/>
        <v>12</v>
      </c>
      <c r="V42" s="42"/>
    </row>
    <row r="43" spans="1:22" ht="12.95" customHeight="1" x14ac:dyDescent="0.2">
      <c r="A43" s="44" t="s">
        <v>140</v>
      </c>
      <c r="B43" s="45" t="s">
        <v>26</v>
      </c>
      <c r="C43" s="49"/>
      <c r="D43" s="37"/>
      <c r="E43" s="38">
        <v>9</v>
      </c>
      <c r="F43" s="37"/>
      <c r="G43" s="39"/>
      <c r="H43" s="39"/>
      <c r="I43" s="39"/>
      <c r="J43" s="38"/>
      <c r="K43" s="57">
        <f t="shared" si="7"/>
        <v>12</v>
      </c>
      <c r="L43" s="43"/>
      <c r="M43" s="42">
        <f t="shared" si="8"/>
        <v>9</v>
      </c>
      <c r="N43" s="42">
        <f t="shared" si="9"/>
        <v>21</v>
      </c>
      <c r="O43" s="42">
        <f t="shared" si="10"/>
        <v>21</v>
      </c>
      <c r="P43" s="42">
        <f t="shared" si="11"/>
        <v>21</v>
      </c>
      <c r="Q43" s="42">
        <f t="shared" si="12"/>
        <v>21</v>
      </c>
      <c r="R43">
        <f t="shared" si="13"/>
        <v>12</v>
      </c>
      <c r="V43" s="42"/>
    </row>
    <row r="44" spans="1:22" ht="12.95" customHeight="1" x14ac:dyDescent="0.2">
      <c r="A44" s="44" t="s">
        <v>17</v>
      </c>
      <c r="B44" s="45" t="s">
        <v>7</v>
      </c>
      <c r="C44" s="49"/>
      <c r="D44" s="37"/>
      <c r="E44" s="38"/>
      <c r="F44" s="37">
        <v>9</v>
      </c>
      <c r="G44" s="39"/>
      <c r="H44" s="39"/>
      <c r="I44" s="39"/>
      <c r="J44" s="38"/>
      <c r="K44" s="57">
        <f t="shared" si="7"/>
        <v>12</v>
      </c>
      <c r="L44" s="43"/>
      <c r="M44" s="42">
        <f t="shared" si="8"/>
        <v>9</v>
      </c>
      <c r="N44" s="42">
        <f t="shared" si="9"/>
        <v>21</v>
      </c>
      <c r="O44" s="42">
        <f t="shared" si="10"/>
        <v>21</v>
      </c>
      <c r="P44" s="42">
        <f t="shared" si="11"/>
        <v>21</v>
      </c>
      <c r="Q44" s="42">
        <f t="shared" si="12"/>
        <v>21</v>
      </c>
      <c r="R44">
        <f t="shared" si="13"/>
        <v>12</v>
      </c>
      <c r="V44" s="42"/>
    </row>
    <row r="45" spans="1:22" ht="12.95" customHeight="1" x14ac:dyDescent="0.2">
      <c r="A45" s="44" t="s">
        <v>182</v>
      </c>
      <c r="B45" s="45" t="s">
        <v>66</v>
      </c>
      <c r="C45" s="49"/>
      <c r="D45" s="37"/>
      <c r="E45" s="38"/>
      <c r="F45" s="37"/>
      <c r="G45" s="39"/>
      <c r="H45" s="39">
        <v>9</v>
      </c>
      <c r="I45" s="39"/>
      <c r="J45" s="38"/>
      <c r="K45" s="57">
        <f t="shared" si="7"/>
        <v>12</v>
      </c>
      <c r="L45" s="43"/>
      <c r="M45" s="42">
        <f t="shared" si="8"/>
        <v>9</v>
      </c>
      <c r="N45" s="42">
        <f t="shared" si="9"/>
        <v>21</v>
      </c>
      <c r="O45" s="42">
        <f t="shared" si="10"/>
        <v>21</v>
      </c>
      <c r="P45" s="42">
        <f t="shared" si="11"/>
        <v>21</v>
      </c>
      <c r="Q45" s="42">
        <f t="shared" si="12"/>
        <v>21</v>
      </c>
      <c r="R45">
        <f t="shared" si="13"/>
        <v>12</v>
      </c>
      <c r="V45" s="42"/>
    </row>
    <row r="46" spans="1:22" ht="12.95" customHeight="1" x14ac:dyDescent="0.2">
      <c r="A46" s="44" t="s">
        <v>157</v>
      </c>
      <c r="B46" s="45" t="s">
        <v>26</v>
      </c>
      <c r="C46" s="49"/>
      <c r="D46" s="37"/>
      <c r="E46" s="38"/>
      <c r="F46" s="37">
        <v>15</v>
      </c>
      <c r="G46" s="39">
        <v>15</v>
      </c>
      <c r="H46" s="39"/>
      <c r="I46" s="39"/>
      <c r="J46" s="38"/>
      <c r="K46" s="57">
        <f t="shared" si="7"/>
        <v>12</v>
      </c>
      <c r="L46" s="43"/>
      <c r="M46" s="42">
        <f t="shared" si="8"/>
        <v>15</v>
      </c>
      <c r="N46" s="42">
        <f t="shared" si="9"/>
        <v>15</v>
      </c>
      <c r="O46" s="42">
        <f t="shared" si="10"/>
        <v>21</v>
      </c>
      <c r="P46" s="42">
        <f t="shared" si="11"/>
        <v>21</v>
      </c>
      <c r="Q46" s="42">
        <f t="shared" si="12"/>
        <v>21</v>
      </c>
      <c r="R46">
        <f t="shared" si="13"/>
        <v>12</v>
      </c>
      <c r="V46" s="42"/>
    </row>
    <row r="47" spans="1:22" ht="12.95" customHeight="1" x14ac:dyDescent="0.2">
      <c r="A47" s="44" t="s">
        <v>117</v>
      </c>
      <c r="B47" s="45" t="s">
        <v>22</v>
      </c>
      <c r="C47" s="49"/>
      <c r="D47" s="37">
        <v>10</v>
      </c>
      <c r="E47" s="38"/>
      <c r="F47" s="37"/>
      <c r="G47" s="39"/>
      <c r="H47" s="39"/>
      <c r="I47" s="39"/>
      <c r="J47" s="38"/>
      <c r="K47" s="57">
        <f t="shared" si="7"/>
        <v>11</v>
      </c>
      <c r="L47" s="43"/>
      <c r="M47" s="42">
        <f t="shared" si="8"/>
        <v>10</v>
      </c>
      <c r="N47" s="42">
        <f t="shared" si="9"/>
        <v>21</v>
      </c>
      <c r="O47" s="42">
        <f t="shared" si="10"/>
        <v>21</v>
      </c>
      <c r="P47" s="42">
        <f t="shared" si="11"/>
        <v>21</v>
      </c>
      <c r="Q47" s="42">
        <f t="shared" si="12"/>
        <v>21</v>
      </c>
      <c r="R47">
        <f t="shared" si="13"/>
        <v>11</v>
      </c>
      <c r="V47" s="42"/>
    </row>
    <row r="48" spans="1:22" ht="12.95" customHeight="1" x14ac:dyDescent="0.2">
      <c r="A48" s="44" t="s">
        <v>174</v>
      </c>
      <c r="B48" s="45" t="s">
        <v>11</v>
      </c>
      <c r="C48" s="49"/>
      <c r="D48" s="37"/>
      <c r="E48" s="38"/>
      <c r="F48" s="37"/>
      <c r="G48" s="39">
        <v>10</v>
      </c>
      <c r="H48" s="39"/>
      <c r="I48" s="39"/>
      <c r="J48" s="38"/>
      <c r="K48" s="57">
        <f t="shared" si="7"/>
        <v>11</v>
      </c>
      <c r="L48" s="43"/>
      <c r="M48" s="42">
        <f t="shared" si="8"/>
        <v>10</v>
      </c>
      <c r="N48" s="42">
        <f t="shared" si="9"/>
        <v>21</v>
      </c>
      <c r="O48" s="42">
        <f t="shared" si="10"/>
        <v>21</v>
      </c>
      <c r="P48" s="42">
        <f t="shared" si="11"/>
        <v>21</v>
      </c>
      <c r="Q48" s="42">
        <f t="shared" si="12"/>
        <v>21</v>
      </c>
      <c r="R48">
        <f t="shared" si="13"/>
        <v>11</v>
      </c>
      <c r="V48" s="42"/>
    </row>
    <row r="49" spans="1:22" ht="12.95" customHeight="1" x14ac:dyDescent="0.2">
      <c r="A49" s="44" t="s">
        <v>131</v>
      </c>
      <c r="B49" s="45" t="s">
        <v>132</v>
      </c>
      <c r="C49" s="49"/>
      <c r="D49" s="37"/>
      <c r="E49" s="38"/>
      <c r="F49" s="37"/>
      <c r="G49" s="39"/>
      <c r="H49" s="39">
        <v>10</v>
      </c>
      <c r="I49" s="39"/>
      <c r="J49" s="38"/>
      <c r="K49" s="57">
        <f t="shared" si="7"/>
        <v>11</v>
      </c>
      <c r="L49" s="43"/>
      <c r="M49" s="42">
        <f t="shared" si="8"/>
        <v>10</v>
      </c>
      <c r="N49" s="42">
        <f t="shared" si="9"/>
        <v>21</v>
      </c>
      <c r="O49" s="42">
        <f t="shared" si="10"/>
        <v>21</v>
      </c>
      <c r="P49" s="42">
        <f t="shared" si="11"/>
        <v>21</v>
      </c>
      <c r="Q49" s="42">
        <f t="shared" si="12"/>
        <v>21</v>
      </c>
      <c r="R49">
        <f t="shared" si="13"/>
        <v>11</v>
      </c>
      <c r="V49" s="42"/>
    </row>
    <row r="50" spans="1:22" ht="12.95" customHeight="1" x14ac:dyDescent="0.2">
      <c r="A50" s="44" t="s">
        <v>68</v>
      </c>
      <c r="B50" s="45" t="s">
        <v>66</v>
      </c>
      <c r="C50" s="49"/>
      <c r="D50" s="37"/>
      <c r="E50" s="38"/>
      <c r="F50" s="37"/>
      <c r="G50" s="39">
        <v>12</v>
      </c>
      <c r="H50" s="39"/>
      <c r="I50" s="39"/>
      <c r="J50" s="38"/>
      <c r="K50" s="57">
        <f t="shared" si="7"/>
        <v>9</v>
      </c>
      <c r="L50" s="43"/>
      <c r="M50" s="42">
        <f t="shared" si="8"/>
        <v>12</v>
      </c>
      <c r="N50" s="42">
        <f t="shared" si="9"/>
        <v>21</v>
      </c>
      <c r="O50" s="42">
        <f t="shared" si="10"/>
        <v>21</v>
      </c>
      <c r="P50" s="42">
        <f t="shared" si="11"/>
        <v>21</v>
      </c>
      <c r="Q50" s="42">
        <f t="shared" si="12"/>
        <v>21</v>
      </c>
      <c r="R50">
        <f t="shared" si="13"/>
        <v>9</v>
      </c>
      <c r="V50" s="42"/>
    </row>
    <row r="51" spans="1:22" ht="12.95" customHeight="1" x14ac:dyDescent="0.2">
      <c r="A51" s="44" t="s">
        <v>118</v>
      </c>
      <c r="B51" s="45" t="s">
        <v>18</v>
      </c>
      <c r="C51" s="49"/>
      <c r="D51" s="37">
        <v>13</v>
      </c>
      <c r="E51" s="38"/>
      <c r="F51" s="37"/>
      <c r="G51" s="39"/>
      <c r="H51" s="39"/>
      <c r="I51" s="39"/>
      <c r="J51" s="38"/>
      <c r="K51" s="57">
        <f t="shared" si="7"/>
        <v>8</v>
      </c>
      <c r="L51" s="43"/>
      <c r="M51" s="42">
        <f t="shared" si="8"/>
        <v>13</v>
      </c>
      <c r="N51" s="42">
        <f t="shared" si="9"/>
        <v>21</v>
      </c>
      <c r="O51" s="42">
        <f t="shared" si="10"/>
        <v>21</v>
      </c>
      <c r="P51" s="42">
        <f t="shared" si="11"/>
        <v>21</v>
      </c>
      <c r="Q51" s="42">
        <f t="shared" si="12"/>
        <v>21</v>
      </c>
      <c r="R51">
        <f t="shared" si="13"/>
        <v>8</v>
      </c>
      <c r="V51" s="42"/>
    </row>
    <row r="52" spans="1:22" ht="12.95" customHeight="1" x14ac:dyDescent="0.2">
      <c r="A52" s="44" t="s">
        <v>175</v>
      </c>
      <c r="B52" s="45" t="s">
        <v>26</v>
      </c>
      <c r="C52" s="49"/>
      <c r="D52" s="37"/>
      <c r="E52" s="38"/>
      <c r="F52" s="37"/>
      <c r="G52" s="39">
        <v>13</v>
      </c>
      <c r="H52" s="39"/>
      <c r="I52" s="39"/>
      <c r="J52" s="38"/>
      <c r="K52" s="57">
        <f t="shared" si="7"/>
        <v>8</v>
      </c>
      <c r="L52" s="43"/>
      <c r="M52" s="42">
        <f t="shared" si="8"/>
        <v>13</v>
      </c>
      <c r="N52" s="42">
        <f t="shared" si="9"/>
        <v>21</v>
      </c>
      <c r="O52" s="42">
        <f t="shared" si="10"/>
        <v>21</v>
      </c>
      <c r="P52" s="42">
        <f t="shared" si="11"/>
        <v>21</v>
      </c>
      <c r="Q52" s="42">
        <f t="shared" si="12"/>
        <v>21</v>
      </c>
      <c r="R52">
        <f t="shared" si="13"/>
        <v>8</v>
      </c>
      <c r="V52" s="42"/>
    </row>
    <row r="53" spans="1:22" ht="12.95" customHeight="1" x14ac:dyDescent="0.2">
      <c r="A53" s="44" t="s">
        <v>119</v>
      </c>
      <c r="B53" s="45" t="s">
        <v>11</v>
      </c>
      <c r="C53" s="49"/>
      <c r="D53" s="37">
        <v>14</v>
      </c>
      <c r="E53" s="38"/>
      <c r="F53" s="37"/>
      <c r="G53" s="39"/>
      <c r="H53" s="39"/>
      <c r="I53" s="39"/>
      <c r="J53" s="38"/>
      <c r="K53" s="57">
        <f t="shared" si="7"/>
        <v>7</v>
      </c>
      <c r="L53" s="43"/>
      <c r="M53" s="42">
        <f t="shared" si="8"/>
        <v>14</v>
      </c>
      <c r="N53" s="42">
        <f t="shared" si="9"/>
        <v>21</v>
      </c>
      <c r="O53" s="42">
        <f t="shared" si="10"/>
        <v>21</v>
      </c>
      <c r="P53" s="42">
        <f t="shared" si="11"/>
        <v>21</v>
      </c>
      <c r="Q53" s="42">
        <f t="shared" si="12"/>
        <v>21</v>
      </c>
      <c r="R53">
        <f t="shared" si="13"/>
        <v>7</v>
      </c>
      <c r="V53" s="42"/>
    </row>
    <row r="54" spans="1:22" ht="12.95" customHeight="1" x14ac:dyDescent="0.2">
      <c r="A54" s="44" t="s">
        <v>141</v>
      </c>
      <c r="B54" s="45" t="s">
        <v>11</v>
      </c>
      <c r="C54" s="49"/>
      <c r="D54" s="37"/>
      <c r="E54" s="38">
        <v>14</v>
      </c>
      <c r="F54" s="37"/>
      <c r="G54" s="39"/>
      <c r="H54" s="39"/>
      <c r="I54" s="39"/>
      <c r="J54" s="38"/>
      <c r="K54" s="57">
        <f t="shared" si="7"/>
        <v>7</v>
      </c>
      <c r="L54" s="43"/>
      <c r="M54" s="42">
        <f t="shared" si="8"/>
        <v>14</v>
      </c>
      <c r="N54" s="42">
        <f t="shared" si="9"/>
        <v>21</v>
      </c>
      <c r="O54" s="42">
        <f t="shared" si="10"/>
        <v>21</v>
      </c>
      <c r="P54" s="42">
        <f t="shared" si="11"/>
        <v>21</v>
      </c>
      <c r="Q54" s="42">
        <f t="shared" si="12"/>
        <v>21</v>
      </c>
      <c r="R54">
        <f t="shared" si="13"/>
        <v>7</v>
      </c>
      <c r="V54" s="42"/>
    </row>
    <row r="55" spans="1:22" ht="12.95" customHeight="1" x14ac:dyDescent="0.2">
      <c r="A55" s="44" t="s">
        <v>156</v>
      </c>
      <c r="B55" s="45" t="s">
        <v>26</v>
      </c>
      <c r="C55" s="49"/>
      <c r="D55" s="37"/>
      <c r="E55" s="38"/>
      <c r="F55" s="37">
        <v>14</v>
      </c>
      <c r="G55" s="39"/>
      <c r="H55" s="39"/>
      <c r="I55" s="39"/>
      <c r="J55" s="38"/>
      <c r="K55" s="57">
        <f t="shared" si="7"/>
        <v>7</v>
      </c>
      <c r="L55" s="43"/>
      <c r="M55" s="42">
        <f t="shared" si="8"/>
        <v>14</v>
      </c>
      <c r="N55" s="42">
        <f t="shared" si="9"/>
        <v>21</v>
      </c>
      <c r="O55" s="42">
        <f t="shared" si="10"/>
        <v>21</v>
      </c>
      <c r="P55" s="42">
        <f t="shared" si="11"/>
        <v>21</v>
      </c>
      <c r="Q55" s="42">
        <f t="shared" si="12"/>
        <v>21</v>
      </c>
      <c r="R55">
        <f t="shared" si="13"/>
        <v>7</v>
      </c>
      <c r="V55" s="42"/>
    </row>
    <row r="56" spans="1:22" ht="12.95" customHeight="1" x14ac:dyDescent="0.2">
      <c r="A56" s="44" t="s">
        <v>61</v>
      </c>
      <c r="B56" s="45" t="s">
        <v>94</v>
      </c>
      <c r="C56" s="49"/>
      <c r="D56" s="37">
        <v>15</v>
      </c>
      <c r="E56" s="38"/>
      <c r="F56" s="37"/>
      <c r="G56" s="39"/>
      <c r="H56" s="39"/>
      <c r="I56" s="39"/>
      <c r="J56" s="38"/>
      <c r="K56" s="57">
        <f t="shared" si="7"/>
        <v>6</v>
      </c>
      <c r="L56" s="43"/>
      <c r="M56" s="42">
        <f t="shared" si="8"/>
        <v>15</v>
      </c>
      <c r="N56" s="42">
        <f t="shared" si="9"/>
        <v>21</v>
      </c>
      <c r="O56" s="42">
        <f t="shared" si="10"/>
        <v>21</v>
      </c>
      <c r="P56" s="42">
        <f t="shared" si="11"/>
        <v>21</v>
      </c>
      <c r="Q56" s="42">
        <f t="shared" si="12"/>
        <v>21</v>
      </c>
      <c r="R56">
        <f t="shared" si="13"/>
        <v>6</v>
      </c>
      <c r="V56" s="42"/>
    </row>
    <row r="57" spans="1:22" ht="12.95" customHeight="1" x14ac:dyDescent="0.2">
      <c r="A57" s="44" t="s">
        <v>142</v>
      </c>
      <c r="B57" s="45" t="s">
        <v>18</v>
      </c>
      <c r="C57" s="49"/>
      <c r="D57" s="37"/>
      <c r="E57" s="38">
        <v>15</v>
      </c>
      <c r="F57" s="37"/>
      <c r="G57" s="39"/>
      <c r="H57" s="39"/>
      <c r="I57" s="39"/>
      <c r="J57" s="38"/>
      <c r="K57" s="57">
        <f t="shared" si="7"/>
        <v>6</v>
      </c>
      <c r="L57" s="43"/>
      <c r="M57" s="42">
        <f t="shared" si="8"/>
        <v>15</v>
      </c>
      <c r="N57" s="42">
        <f t="shared" si="9"/>
        <v>21</v>
      </c>
      <c r="O57" s="42">
        <f t="shared" si="10"/>
        <v>21</v>
      </c>
      <c r="P57" s="42">
        <f t="shared" si="11"/>
        <v>21</v>
      </c>
      <c r="Q57" s="42">
        <f t="shared" si="12"/>
        <v>21</v>
      </c>
      <c r="R57">
        <f t="shared" si="13"/>
        <v>6</v>
      </c>
      <c r="V57" s="42"/>
    </row>
    <row r="58" spans="1:22" ht="12.95" customHeight="1" x14ac:dyDescent="0.2">
      <c r="A58" s="44" t="s">
        <v>41</v>
      </c>
      <c r="B58" s="45" t="s">
        <v>42</v>
      </c>
      <c r="C58" s="49"/>
      <c r="D58" s="37"/>
      <c r="E58" s="38"/>
      <c r="F58" s="37"/>
      <c r="G58" s="39"/>
      <c r="H58" s="39">
        <v>15</v>
      </c>
      <c r="I58" s="39"/>
      <c r="J58" s="38"/>
      <c r="K58" s="57">
        <f t="shared" si="7"/>
        <v>6</v>
      </c>
      <c r="L58" s="43"/>
      <c r="M58" s="42">
        <f t="shared" si="8"/>
        <v>15</v>
      </c>
      <c r="N58" s="42">
        <f t="shared" si="9"/>
        <v>21</v>
      </c>
      <c r="O58" s="42">
        <f t="shared" si="10"/>
        <v>21</v>
      </c>
      <c r="P58" s="42">
        <f t="shared" si="11"/>
        <v>21</v>
      </c>
      <c r="Q58" s="42">
        <f t="shared" si="12"/>
        <v>21</v>
      </c>
      <c r="R58">
        <f t="shared" si="13"/>
        <v>6</v>
      </c>
      <c r="V58" s="42"/>
    </row>
    <row r="59" spans="1:22" ht="12.95" customHeight="1" x14ac:dyDescent="0.2">
      <c r="A59" s="44" t="s">
        <v>101</v>
      </c>
      <c r="B59" s="45" t="s">
        <v>7</v>
      </c>
      <c r="C59" s="49"/>
      <c r="D59" s="37"/>
      <c r="E59" s="38"/>
      <c r="F59" s="37"/>
      <c r="G59" s="39"/>
      <c r="H59" s="39">
        <v>16</v>
      </c>
      <c r="I59" s="39"/>
      <c r="J59" s="38"/>
      <c r="K59" s="57">
        <f t="shared" si="7"/>
        <v>5</v>
      </c>
      <c r="L59" s="43"/>
      <c r="M59" s="42">
        <f t="shared" si="8"/>
        <v>16</v>
      </c>
      <c r="N59" s="42">
        <f t="shared" si="9"/>
        <v>21</v>
      </c>
      <c r="O59" s="42">
        <f t="shared" si="10"/>
        <v>21</v>
      </c>
      <c r="P59" s="42">
        <f t="shared" si="11"/>
        <v>21</v>
      </c>
      <c r="Q59" s="42">
        <f t="shared" si="12"/>
        <v>21</v>
      </c>
      <c r="R59">
        <f t="shared" si="13"/>
        <v>5</v>
      </c>
      <c r="V59" s="42"/>
    </row>
    <row r="60" spans="1:22" ht="12.95" customHeight="1" x14ac:dyDescent="0.2">
      <c r="A60" s="44" t="s">
        <v>176</v>
      </c>
      <c r="B60" s="45" t="s">
        <v>177</v>
      </c>
      <c r="C60" s="49"/>
      <c r="D60" s="37"/>
      <c r="E60" s="38"/>
      <c r="F60" s="37"/>
      <c r="G60" s="39">
        <v>17</v>
      </c>
      <c r="H60" s="39"/>
      <c r="I60" s="39"/>
      <c r="J60" s="38"/>
      <c r="K60" s="57">
        <f t="shared" si="7"/>
        <v>4</v>
      </c>
      <c r="L60" s="43"/>
      <c r="M60" s="42">
        <f t="shared" si="8"/>
        <v>17</v>
      </c>
      <c r="N60" s="42">
        <f t="shared" si="9"/>
        <v>21</v>
      </c>
      <c r="O60" s="42">
        <f t="shared" si="10"/>
        <v>21</v>
      </c>
      <c r="P60" s="42">
        <f t="shared" si="11"/>
        <v>21</v>
      </c>
      <c r="Q60" s="42">
        <f t="shared" si="12"/>
        <v>21</v>
      </c>
      <c r="R60">
        <f t="shared" si="13"/>
        <v>4</v>
      </c>
      <c r="V60" s="42"/>
    </row>
    <row r="61" spans="1:22" ht="12.95" customHeight="1" x14ac:dyDescent="0.2">
      <c r="A61" s="44" t="s">
        <v>143</v>
      </c>
      <c r="B61" s="45" t="s">
        <v>126</v>
      </c>
      <c r="C61" s="49"/>
      <c r="D61" s="37"/>
      <c r="E61" s="38">
        <v>18</v>
      </c>
      <c r="F61" s="37">
        <v>20</v>
      </c>
      <c r="G61" s="39"/>
      <c r="H61" s="39"/>
      <c r="I61" s="39"/>
      <c r="J61" s="38"/>
      <c r="K61" s="57">
        <f t="shared" si="7"/>
        <v>4</v>
      </c>
      <c r="L61" s="43"/>
      <c r="M61" s="42">
        <f t="shared" si="8"/>
        <v>18</v>
      </c>
      <c r="N61" s="42">
        <f t="shared" si="9"/>
        <v>20</v>
      </c>
      <c r="O61" s="42">
        <f t="shared" si="10"/>
        <v>21</v>
      </c>
      <c r="P61" s="42">
        <f t="shared" si="11"/>
        <v>21</v>
      </c>
      <c r="Q61" s="42">
        <f t="shared" si="12"/>
        <v>21</v>
      </c>
      <c r="R61">
        <f t="shared" si="13"/>
        <v>4</v>
      </c>
      <c r="V61" s="42"/>
    </row>
    <row r="62" spans="1:22" ht="12.95" customHeight="1" x14ac:dyDescent="0.2">
      <c r="A62" s="44" t="s">
        <v>25</v>
      </c>
      <c r="B62" s="45" t="s">
        <v>91</v>
      </c>
      <c r="C62" s="49">
        <v>18</v>
      </c>
      <c r="D62" s="37"/>
      <c r="E62" s="38"/>
      <c r="F62" s="37"/>
      <c r="G62" s="39"/>
      <c r="H62" s="39"/>
      <c r="I62" s="39"/>
      <c r="J62" s="38"/>
      <c r="K62" s="57">
        <f t="shared" si="7"/>
        <v>3</v>
      </c>
      <c r="L62" s="43"/>
      <c r="M62" s="42">
        <f t="shared" si="8"/>
        <v>18</v>
      </c>
      <c r="N62" s="42">
        <f t="shared" si="9"/>
        <v>21</v>
      </c>
      <c r="O62" s="42">
        <f t="shared" si="10"/>
        <v>21</v>
      </c>
      <c r="P62" s="42">
        <f t="shared" si="11"/>
        <v>21</v>
      </c>
      <c r="Q62" s="42">
        <f t="shared" si="12"/>
        <v>21</v>
      </c>
      <c r="R62">
        <f t="shared" si="13"/>
        <v>3</v>
      </c>
      <c r="V62" s="42"/>
    </row>
    <row r="63" spans="1:22" ht="12.95" customHeight="1" x14ac:dyDescent="0.2">
      <c r="A63" s="44" t="s">
        <v>120</v>
      </c>
      <c r="B63" s="45" t="s">
        <v>94</v>
      </c>
      <c r="C63" s="49"/>
      <c r="D63" s="37">
        <v>18</v>
      </c>
      <c r="E63" s="38"/>
      <c r="F63" s="37"/>
      <c r="G63" s="39"/>
      <c r="H63" s="39"/>
      <c r="I63" s="39"/>
      <c r="J63" s="38"/>
      <c r="K63" s="57">
        <f t="shared" si="7"/>
        <v>3</v>
      </c>
      <c r="L63" s="43"/>
      <c r="M63" s="42">
        <f t="shared" si="8"/>
        <v>18</v>
      </c>
      <c r="N63" s="42">
        <f t="shared" si="9"/>
        <v>21</v>
      </c>
      <c r="O63" s="42">
        <f t="shared" si="10"/>
        <v>21</v>
      </c>
      <c r="P63" s="42">
        <f t="shared" si="11"/>
        <v>21</v>
      </c>
      <c r="Q63" s="42">
        <f t="shared" si="12"/>
        <v>21</v>
      </c>
      <c r="R63">
        <f t="shared" si="13"/>
        <v>3</v>
      </c>
      <c r="V63" s="42"/>
    </row>
    <row r="64" spans="1:22" ht="12.95" customHeight="1" x14ac:dyDescent="0.2">
      <c r="A64" s="44" t="s">
        <v>183</v>
      </c>
      <c r="B64" s="45" t="s">
        <v>8</v>
      </c>
      <c r="C64" s="49"/>
      <c r="D64" s="37"/>
      <c r="E64" s="38"/>
      <c r="F64" s="37"/>
      <c r="G64" s="39"/>
      <c r="H64" s="39">
        <v>18</v>
      </c>
      <c r="I64" s="39"/>
      <c r="J64" s="38"/>
      <c r="K64" s="57">
        <f t="shared" si="7"/>
        <v>3</v>
      </c>
      <c r="L64" s="43"/>
      <c r="M64" s="42">
        <f t="shared" si="8"/>
        <v>18</v>
      </c>
      <c r="N64" s="42">
        <f t="shared" si="9"/>
        <v>21</v>
      </c>
      <c r="O64" s="42">
        <f t="shared" si="10"/>
        <v>21</v>
      </c>
      <c r="P64" s="42">
        <f t="shared" si="11"/>
        <v>21</v>
      </c>
      <c r="Q64" s="42">
        <f t="shared" si="12"/>
        <v>21</v>
      </c>
      <c r="R64">
        <f t="shared" si="13"/>
        <v>3</v>
      </c>
      <c r="V64" s="42"/>
    </row>
    <row r="65" spans="1:22" ht="12.95" customHeight="1" x14ac:dyDescent="0.2">
      <c r="A65" s="44" t="s">
        <v>56</v>
      </c>
      <c r="B65" s="45" t="s">
        <v>7</v>
      </c>
      <c r="C65" s="49">
        <v>19</v>
      </c>
      <c r="D65" s="37"/>
      <c r="E65" s="38"/>
      <c r="F65" s="37"/>
      <c r="G65" s="39"/>
      <c r="H65" s="39"/>
      <c r="I65" s="39"/>
      <c r="J65" s="38"/>
      <c r="K65" s="57">
        <f t="shared" si="7"/>
        <v>2</v>
      </c>
      <c r="L65" s="43"/>
      <c r="M65" s="42">
        <f t="shared" si="8"/>
        <v>19</v>
      </c>
      <c r="N65" s="42">
        <f t="shared" si="9"/>
        <v>21</v>
      </c>
      <c r="O65" s="42">
        <f t="shared" si="10"/>
        <v>21</v>
      </c>
      <c r="P65" s="42">
        <f t="shared" si="11"/>
        <v>21</v>
      </c>
      <c r="Q65" s="42">
        <f t="shared" si="12"/>
        <v>21</v>
      </c>
      <c r="R65">
        <f t="shared" si="13"/>
        <v>2</v>
      </c>
      <c r="V65" s="42"/>
    </row>
    <row r="66" spans="1:22" ht="12.95" customHeight="1" x14ac:dyDescent="0.2">
      <c r="A66" s="44" t="s">
        <v>121</v>
      </c>
      <c r="B66" s="45" t="s">
        <v>20</v>
      </c>
      <c r="C66" s="49"/>
      <c r="D66" s="37">
        <v>19</v>
      </c>
      <c r="E66" s="38"/>
      <c r="F66" s="37"/>
      <c r="G66" s="39"/>
      <c r="H66" s="39"/>
      <c r="I66" s="39"/>
      <c r="J66" s="38"/>
      <c r="K66" s="57">
        <f t="shared" si="7"/>
        <v>2</v>
      </c>
      <c r="L66" s="43"/>
      <c r="M66" s="42">
        <f t="shared" si="8"/>
        <v>19</v>
      </c>
      <c r="N66" s="42">
        <f t="shared" si="9"/>
        <v>21</v>
      </c>
      <c r="O66" s="42">
        <f t="shared" si="10"/>
        <v>21</v>
      </c>
      <c r="P66" s="42">
        <f t="shared" si="11"/>
        <v>21</v>
      </c>
      <c r="Q66" s="42">
        <f t="shared" si="12"/>
        <v>21</v>
      </c>
      <c r="R66">
        <f t="shared" si="13"/>
        <v>2</v>
      </c>
      <c r="V66" s="42"/>
    </row>
    <row r="67" spans="1:22" ht="12.95" customHeight="1" x14ac:dyDescent="0.2">
      <c r="A67" s="44" t="s">
        <v>144</v>
      </c>
      <c r="B67" s="45" t="s">
        <v>18</v>
      </c>
      <c r="C67" s="49"/>
      <c r="D67" s="37"/>
      <c r="E67" s="38">
        <v>19</v>
      </c>
      <c r="F67" s="37"/>
      <c r="G67" s="39"/>
      <c r="H67" s="39"/>
      <c r="I67" s="39"/>
      <c r="J67" s="38"/>
      <c r="K67" s="57">
        <f t="shared" si="7"/>
        <v>2</v>
      </c>
      <c r="L67" s="43"/>
      <c r="M67" s="42">
        <f t="shared" si="8"/>
        <v>19</v>
      </c>
      <c r="N67" s="42">
        <f t="shared" si="9"/>
        <v>21</v>
      </c>
      <c r="O67" s="42">
        <f t="shared" si="10"/>
        <v>21</v>
      </c>
      <c r="P67" s="42">
        <f t="shared" si="11"/>
        <v>21</v>
      </c>
      <c r="Q67" s="42">
        <f t="shared" si="12"/>
        <v>21</v>
      </c>
      <c r="R67">
        <f t="shared" si="13"/>
        <v>2</v>
      </c>
      <c r="V67" s="42"/>
    </row>
    <row r="68" spans="1:22" ht="12.95" customHeight="1" x14ac:dyDescent="0.2">
      <c r="A68" s="44" t="s">
        <v>136</v>
      </c>
      <c r="B68" s="45" t="s">
        <v>113</v>
      </c>
      <c r="C68" s="49"/>
      <c r="D68" s="37"/>
      <c r="E68" s="38"/>
      <c r="F68" s="37">
        <v>19</v>
      </c>
      <c r="G68" s="39"/>
      <c r="H68" s="39"/>
      <c r="I68" s="39"/>
      <c r="J68" s="38"/>
      <c r="K68" s="57">
        <f t="shared" si="7"/>
        <v>2</v>
      </c>
      <c r="L68" s="43"/>
      <c r="M68" s="42">
        <f t="shared" si="8"/>
        <v>19</v>
      </c>
      <c r="N68" s="42">
        <f t="shared" si="9"/>
        <v>21</v>
      </c>
      <c r="O68" s="42">
        <f t="shared" si="10"/>
        <v>21</v>
      </c>
      <c r="P68" s="42">
        <f t="shared" si="11"/>
        <v>21</v>
      </c>
      <c r="Q68" s="42">
        <f t="shared" si="12"/>
        <v>21</v>
      </c>
      <c r="R68">
        <f t="shared" si="13"/>
        <v>2</v>
      </c>
      <c r="V68" s="42"/>
    </row>
    <row r="69" spans="1:22" ht="12.95" customHeight="1" x14ac:dyDescent="0.2">
      <c r="A69" s="44" t="s">
        <v>159</v>
      </c>
      <c r="B69" s="45" t="s">
        <v>22</v>
      </c>
      <c r="C69" s="49"/>
      <c r="D69" s="37"/>
      <c r="E69" s="38"/>
      <c r="F69" s="37"/>
      <c r="G69" s="39">
        <v>19</v>
      </c>
      <c r="H69" s="39"/>
      <c r="I69" s="39"/>
      <c r="J69" s="38"/>
      <c r="K69" s="57">
        <f t="shared" ref="K69:K74" si="14">IF(R69&lt;1," ",R69)</f>
        <v>2</v>
      </c>
      <c r="L69" s="43"/>
      <c r="M69" s="42">
        <f t="shared" ref="M69:M74" si="15">IF(COUNT(C69:J69)&gt;0,SMALL(C69:J69,1),21)</f>
        <v>19</v>
      </c>
      <c r="N69" s="42">
        <f t="shared" ref="N69:N74" si="16">IF(COUNT(C69:J69)&gt;1,SMALL(C69:J69,2),21)</f>
        <v>21</v>
      </c>
      <c r="O69" s="42">
        <f t="shared" ref="O69:O74" si="17">IF(COUNT(C69:J69)&gt;2,SMALL(C69:J69,3),21)</f>
        <v>21</v>
      </c>
      <c r="P69" s="42">
        <f t="shared" ref="P69:P74" si="18">IF(COUNT(C69:J69)&gt;3,SMALL(C69:J69,4),21)</f>
        <v>21</v>
      </c>
      <c r="Q69" s="42">
        <f t="shared" ref="Q69:Q74" si="19">IF(COUNT(C69:J69)&gt;4,SMALL(C69:J69,5),21)</f>
        <v>21</v>
      </c>
      <c r="R69">
        <f t="shared" ref="R69:R74" si="20">21*5-M69-N69-O69-P69-Q69-((5-COUNT(M69:Q69))*21)</f>
        <v>2</v>
      </c>
      <c r="V69" s="42"/>
    </row>
    <row r="70" spans="1:22" ht="12.95" customHeight="1" x14ac:dyDescent="0.2">
      <c r="A70" s="44" t="s">
        <v>184</v>
      </c>
      <c r="B70" s="45" t="s">
        <v>11</v>
      </c>
      <c r="C70" s="49"/>
      <c r="D70" s="37"/>
      <c r="E70" s="38"/>
      <c r="F70" s="37"/>
      <c r="G70" s="39"/>
      <c r="H70" s="39">
        <v>19</v>
      </c>
      <c r="I70" s="39"/>
      <c r="J70" s="38"/>
      <c r="K70" s="57">
        <f t="shared" si="14"/>
        <v>2</v>
      </c>
      <c r="L70" s="43"/>
      <c r="M70" s="42">
        <f t="shared" si="15"/>
        <v>19</v>
      </c>
      <c r="N70" s="42">
        <f t="shared" si="16"/>
        <v>21</v>
      </c>
      <c r="O70" s="42">
        <f t="shared" si="17"/>
        <v>21</v>
      </c>
      <c r="P70" s="42">
        <f t="shared" si="18"/>
        <v>21</v>
      </c>
      <c r="Q70" s="42">
        <f t="shared" si="19"/>
        <v>21</v>
      </c>
      <c r="R70">
        <f t="shared" si="20"/>
        <v>2</v>
      </c>
      <c r="V70" s="42"/>
    </row>
    <row r="71" spans="1:22" ht="12.95" customHeight="1" x14ac:dyDescent="0.2">
      <c r="A71" s="44" t="s">
        <v>16</v>
      </c>
      <c r="B71" s="45" t="s">
        <v>15</v>
      </c>
      <c r="C71" s="49">
        <v>20</v>
      </c>
      <c r="D71" s="37"/>
      <c r="E71" s="38"/>
      <c r="F71" s="37"/>
      <c r="G71" s="39"/>
      <c r="H71" s="39"/>
      <c r="I71" s="39"/>
      <c r="J71" s="38"/>
      <c r="K71" s="57">
        <f t="shared" si="14"/>
        <v>1</v>
      </c>
      <c r="L71" s="43"/>
      <c r="M71" s="42">
        <f t="shared" si="15"/>
        <v>20</v>
      </c>
      <c r="N71" s="42">
        <f t="shared" si="16"/>
        <v>21</v>
      </c>
      <c r="O71" s="42">
        <f t="shared" si="17"/>
        <v>21</v>
      </c>
      <c r="P71" s="42">
        <f t="shared" si="18"/>
        <v>21</v>
      </c>
      <c r="Q71" s="42">
        <f t="shared" si="19"/>
        <v>21</v>
      </c>
      <c r="R71">
        <f t="shared" si="20"/>
        <v>1</v>
      </c>
      <c r="V71" s="42"/>
    </row>
    <row r="72" spans="1:22" ht="12.95" customHeight="1" x14ac:dyDescent="0.2">
      <c r="A72" s="44" t="s">
        <v>122</v>
      </c>
      <c r="B72" s="45" t="s">
        <v>93</v>
      </c>
      <c r="C72" s="49"/>
      <c r="D72" s="37">
        <v>20</v>
      </c>
      <c r="E72" s="38"/>
      <c r="F72" s="37"/>
      <c r="G72" s="39"/>
      <c r="H72" s="39"/>
      <c r="I72" s="39"/>
      <c r="J72" s="38"/>
      <c r="K72" s="57">
        <f t="shared" si="14"/>
        <v>1</v>
      </c>
      <c r="L72" s="43"/>
      <c r="M72" s="42">
        <f t="shared" si="15"/>
        <v>20</v>
      </c>
      <c r="N72" s="42">
        <f t="shared" si="16"/>
        <v>21</v>
      </c>
      <c r="O72" s="42">
        <f t="shared" si="17"/>
        <v>21</v>
      </c>
      <c r="P72" s="42">
        <f t="shared" si="18"/>
        <v>21</v>
      </c>
      <c r="Q72" s="42">
        <f t="shared" si="19"/>
        <v>21</v>
      </c>
      <c r="R72">
        <f t="shared" si="20"/>
        <v>1</v>
      </c>
      <c r="V72" s="42"/>
    </row>
    <row r="73" spans="1:22" ht="12.95" customHeight="1" x14ac:dyDescent="0.2">
      <c r="A73" s="44" t="s">
        <v>168</v>
      </c>
      <c r="B73" s="45" t="s">
        <v>18</v>
      </c>
      <c r="C73" s="49"/>
      <c r="D73" s="37"/>
      <c r="E73" s="38"/>
      <c r="F73" s="37"/>
      <c r="G73" s="39">
        <v>20</v>
      </c>
      <c r="H73" s="39"/>
      <c r="I73" s="39"/>
      <c r="J73" s="38"/>
      <c r="K73" s="57">
        <f t="shared" si="14"/>
        <v>1</v>
      </c>
      <c r="L73" s="43"/>
      <c r="M73" s="42">
        <f t="shared" si="15"/>
        <v>20</v>
      </c>
      <c r="N73" s="42">
        <f t="shared" si="16"/>
        <v>21</v>
      </c>
      <c r="O73" s="42">
        <f t="shared" si="17"/>
        <v>21</v>
      </c>
      <c r="P73" s="42">
        <f t="shared" si="18"/>
        <v>21</v>
      </c>
      <c r="Q73" s="42">
        <f t="shared" si="19"/>
        <v>21</v>
      </c>
      <c r="R73">
        <f t="shared" si="20"/>
        <v>1</v>
      </c>
      <c r="V73" s="42"/>
    </row>
    <row r="74" spans="1:22" ht="12.95" customHeight="1" x14ac:dyDescent="0.2">
      <c r="A74" s="44" t="s">
        <v>13</v>
      </c>
      <c r="B74" s="45" t="s">
        <v>91</v>
      </c>
      <c r="C74" s="49"/>
      <c r="D74" s="37"/>
      <c r="E74" s="38"/>
      <c r="F74" s="37"/>
      <c r="G74" s="39"/>
      <c r="H74" s="39">
        <v>20</v>
      </c>
      <c r="I74" s="39"/>
      <c r="J74" s="38"/>
      <c r="K74" s="57">
        <f t="shared" si="14"/>
        <v>1</v>
      </c>
      <c r="L74" s="43"/>
      <c r="M74" s="42">
        <f t="shared" si="15"/>
        <v>20</v>
      </c>
      <c r="N74" s="42">
        <f t="shared" si="16"/>
        <v>21</v>
      </c>
      <c r="O74" s="42">
        <f t="shared" si="17"/>
        <v>21</v>
      </c>
      <c r="P74" s="42">
        <f t="shared" si="18"/>
        <v>21</v>
      </c>
      <c r="Q74" s="42">
        <f t="shared" si="19"/>
        <v>21</v>
      </c>
      <c r="R74">
        <f t="shared" si="20"/>
        <v>1</v>
      </c>
      <c r="V74" s="42"/>
    </row>
    <row r="75" spans="1:22" ht="12.95" customHeight="1" thickBot="1" x14ac:dyDescent="0.25">
      <c r="A75" s="51"/>
      <c r="B75" s="88"/>
      <c r="C75" s="101"/>
      <c r="D75" s="88"/>
      <c r="E75" s="88"/>
      <c r="F75" s="88"/>
      <c r="G75" s="88"/>
      <c r="H75" s="88"/>
      <c r="I75" s="88"/>
      <c r="J75" s="102"/>
      <c r="K75" s="89" t="str">
        <f t="shared" ref="K75" si="21">IF(R75&lt;1," ",R75)</f>
        <v xml:space="preserve"> </v>
      </c>
      <c r="L75" s="43"/>
      <c r="M75" s="42">
        <f t="shared" ref="M75" si="22">IF(COUNT(C75:J75)&gt;0,SMALL(C75:J75,1),21)</f>
        <v>21</v>
      </c>
      <c r="N75" s="42">
        <f t="shared" ref="N75" si="23">IF(COUNT(C75:J75)&gt;1,SMALL(C75:J75,2),21)</f>
        <v>21</v>
      </c>
      <c r="O75" s="42">
        <f t="shared" ref="O75" si="24">IF(COUNT(C75:J75)&gt;2,SMALL(C75:J75,3),21)</f>
        <v>21</v>
      </c>
      <c r="P75" s="42">
        <f t="shared" ref="P75" si="25">IF(COUNT(C75:J75)&gt;3,SMALL(C75:J75,4),21)</f>
        <v>21</v>
      </c>
      <c r="Q75" s="42">
        <f t="shared" ref="Q75" si="26">IF(COUNT(C75:J75)&gt;4,SMALL(C75:J75,5),21)</f>
        <v>21</v>
      </c>
      <c r="R75">
        <f t="shared" ref="R75" si="27">21*5-M75-N75-O75-P75-Q75-((5-COUNT(M75:Q75))*21)</f>
        <v>0</v>
      </c>
      <c r="V75" s="42"/>
    </row>
    <row r="76" spans="1:22" ht="12.95" customHeight="1" x14ac:dyDescent="0.2"/>
    <row r="77" spans="1:22" ht="12.95" customHeight="1" x14ac:dyDescent="0.2"/>
    <row r="78" spans="1:22" ht="12.95" customHeight="1" x14ac:dyDescent="0.2"/>
    <row r="79" spans="1:22" ht="12.95" customHeight="1" x14ac:dyDescent="0.2"/>
    <row r="80" spans="1:22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  <row r="132" ht="12.95" customHeight="1" x14ac:dyDescent="0.2"/>
    <row r="133" ht="12.95" customHeight="1" x14ac:dyDescent="0.2"/>
    <row r="134" ht="12.95" customHeight="1" x14ac:dyDescent="0.2"/>
    <row r="135" ht="12.95" customHeight="1" x14ac:dyDescent="0.2"/>
    <row r="136" ht="12.95" customHeight="1" x14ac:dyDescent="0.2"/>
    <row r="137" ht="12.95" customHeight="1" x14ac:dyDescent="0.2"/>
    <row r="138" ht="12.95" customHeight="1" x14ac:dyDescent="0.2"/>
    <row r="139" ht="12.95" customHeight="1" x14ac:dyDescent="0.2"/>
    <row r="140" ht="12.95" customHeight="1" x14ac:dyDescent="0.2"/>
    <row r="141" ht="12.95" customHeight="1" x14ac:dyDescent="0.2"/>
    <row r="142" ht="12.95" customHeight="1" x14ac:dyDescent="0.2"/>
    <row r="143" ht="12.95" customHeight="1" x14ac:dyDescent="0.2"/>
    <row r="144" ht="12.95" customHeight="1" x14ac:dyDescent="0.2"/>
    <row r="145" ht="12.95" customHeight="1" x14ac:dyDescent="0.2"/>
    <row r="146" ht="12.95" customHeight="1" x14ac:dyDescent="0.2"/>
    <row r="147" ht="12.95" customHeight="1" x14ac:dyDescent="0.2"/>
    <row r="148" ht="12.95" customHeight="1" x14ac:dyDescent="0.2"/>
    <row r="149" ht="12.95" customHeight="1" x14ac:dyDescent="0.2"/>
    <row r="150" ht="12.95" customHeight="1" x14ac:dyDescent="0.2"/>
    <row r="151" ht="12.95" customHeight="1" x14ac:dyDescent="0.2"/>
    <row r="152" ht="12.95" customHeight="1" x14ac:dyDescent="0.2"/>
    <row r="153" ht="12.95" customHeight="1" x14ac:dyDescent="0.2"/>
    <row r="154" ht="12.95" customHeight="1" x14ac:dyDescent="0.2"/>
    <row r="155" ht="12.95" customHeight="1" x14ac:dyDescent="0.2"/>
    <row r="156" ht="12.95" customHeight="1" x14ac:dyDescent="0.2"/>
    <row r="157" ht="12.95" customHeight="1" x14ac:dyDescent="0.2"/>
    <row r="158" ht="12.95" customHeight="1" x14ac:dyDescent="0.2"/>
    <row r="159" ht="12.95" customHeight="1" x14ac:dyDescent="0.2"/>
    <row r="160" ht="12.95" customHeight="1" x14ac:dyDescent="0.2"/>
    <row r="161" ht="12.95" customHeight="1" x14ac:dyDescent="0.2"/>
    <row r="162" ht="12.95" customHeight="1" x14ac:dyDescent="0.2"/>
    <row r="163" ht="12.95" customHeight="1" x14ac:dyDescent="0.2"/>
    <row r="164" ht="12.95" customHeight="1" x14ac:dyDescent="0.2"/>
    <row r="165" ht="12.95" customHeight="1" x14ac:dyDescent="0.2"/>
    <row r="166" ht="12.95" customHeight="1" x14ac:dyDescent="0.2"/>
    <row r="167" ht="12.95" customHeight="1" x14ac:dyDescent="0.2"/>
    <row r="168" ht="12.95" customHeight="1" x14ac:dyDescent="0.2"/>
    <row r="169" ht="12.95" customHeight="1" x14ac:dyDescent="0.2"/>
    <row r="170" ht="12.95" customHeight="1" x14ac:dyDescent="0.2"/>
    <row r="171" ht="12.95" customHeight="1" x14ac:dyDescent="0.2"/>
    <row r="172" ht="12.95" customHeight="1" x14ac:dyDescent="0.2"/>
    <row r="173" ht="12.95" customHeight="1" x14ac:dyDescent="0.2"/>
    <row r="174" ht="12.95" customHeight="1" x14ac:dyDescent="0.2"/>
    <row r="175" ht="12.95" customHeight="1" x14ac:dyDescent="0.2"/>
    <row r="176" ht="12.95" customHeight="1" x14ac:dyDescent="0.2"/>
    <row r="177" ht="12.95" customHeight="1" x14ac:dyDescent="0.2"/>
    <row r="178" ht="12.95" customHeight="1" x14ac:dyDescent="0.2"/>
    <row r="179" ht="12.95" customHeight="1" x14ac:dyDescent="0.2"/>
    <row r="180" ht="12.95" customHeight="1" x14ac:dyDescent="0.2"/>
    <row r="181" ht="12.95" customHeight="1" x14ac:dyDescent="0.2"/>
    <row r="182" ht="12.95" customHeight="1" x14ac:dyDescent="0.2"/>
    <row r="183" ht="12.95" customHeight="1" x14ac:dyDescent="0.2"/>
    <row r="184" ht="12.95" customHeight="1" x14ac:dyDescent="0.2"/>
    <row r="185" ht="12.95" customHeight="1" x14ac:dyDescent="0.2"/>
    <row r="186" ht="12.95" customHeight="1" x14ac:dyDescent="0.2"/>
    <row r="187" ht="12.95" customHeight="1" x14ac:dyDescent="0.2"/>
    <row r="188" ht="12.95" customHeight="1" x14ac:dyDescent="0.2"/>
    <row r="189" ht="12.95" customHeight="1" x14ac:dyDescent="0.2"/>
    <row r="190" ht="12.95" customHeight="1" x14ac:dyDescent="0.2"/>
    <row r="191" ht="12.95" customHeight="1" x14ac:dyDescent="0.2"/>
    <row r="192" ht="12.95" customHeight="1" x14ac:dyDescent="0.2"/>
    <row r="193" ht="12.95" customHeight="1" x14ac:dyDescent="0.2"/>
    <row r="194" ht="12.95" customHeight="1" x14ac:dyDescent="0.2"/>
    <row r="195" ht="12.95" customHeight="1" x14ac:dyDescent="0.2"/>
    <row r="196" ht="12.95" customHeight="1" x14ac:dyDescent="0.2"/>
    <row r="197" ht="12.95" customHeight="1" x14ac:dyDescent="0.2"/>
    <row r="198" ht="12.95" customHeight="1" x14ac:dyDescent="0.2"/>
    <row r="199" ht="12.95" customHeight="1" x14ac:dyDescent="0.2"/>
    <row r="200" ht="12.95" customHeight="1" x14ac:dyDescent="0.2"/>
    <row r="201" ht="12.95" customHeight="1" x14ac:dyDescent="0.2"/>
    <row r="202" ht="12.95" customHeight="1" x14ac:dyDescent="0.2"/>
    <row r="203" ht="12.95" customHeight="1" x14ac:dyDescent="0.2"/>
    <row r="204" ht="12.95" customHeight="1" x14ac:dyDescent="0.2"/>
    <row r="205" ht="12.95" customHeight="1" x14ac:dyDescent="0.2"/>
    <row r="206" ht="12.95" customHeight="1" x14ac:dyDescent="0.2"/>
    <row r="207" ht="12.95" customHeight="1" x14ac:dyDescent="0.2"/>
    <row r="208" ht="12.95" customHeight="1" x14ac:dyDescent="0.2"/>
    <row r="209" ht="12.95" customHeight="1" x14ac:dyDescent="0.2"/>
    <row r="210" ht="12.95" customHeight="1" x14ac:dyDescent="0.2"/>
    <row r="211" ht="12.95" customHeight="1" x14ac:dyDescent="0.2"/>
    <row r="212" ht="12.95" customHeight="1" x14ac:dyDescent="0.2"/>
    <row r="213" ht="12.95" customHeight="1" x14ac:dyDescent="0.2"/>
    <row r="214" ht="12.95" customHeight="1" x14ac:dyDescent="0.2"/>
    <row r="215" ht="12.95" customHeight="1" x14ac:dyDescent="0.2"/>
    <row r="216" ht="12.95" customHeight="1" x14ac:dyDescent="0.2"/>
    <row r="217" ht="12.95" customHeight="1" x14ac:dyDescent="0.2"/>
    <row r="218" ht="12.95" customHeight="1" x14ac:dyDescent="0.2"/>
    <row r="219" ht="12.95" customHeight="1" x14ac:dyDescent="0.2"/>
    <row r="220" ht="12.95" customHeight="1" x14ac:dyDescent="0.2"/>
    <row r="221" ht="12.95" customHeight="1" x14ac:dyDescent="0.2"/>
    <row r="222" ht="12.95" customHeight="1" x14ac:dyDescent="0.2"/>
    <row r="223" ht="12.95" customHeight="1" x14ac:dyDescent="0.2"/>
    <row r="224" ht="12.95" customHeight="1" x14ac:dyDescent="0.2"/>
    <row r="225" ht="12.95" customHeight="1" x14ac:dyDescent="0.2"/>
    <row r="226" ht="12.95" customHeight="1" x14ac:dyDescent="0.2"/>
    <row r="227" ht="12.95" customHeight="1" x14ac:dyDescent="0.2"/>
    <row r="228" ht="12.95" customHeight="1" x14ac:dyDescent="0.2"/>
    <row r="229" ht="12.95" customHeight="1" x14ac:dyDescent="0.2"/>
    <row r="230" ht="12.95" customHeight="1" x14ac:dyDescent="0.2"/>
    <row r="231" ht="12.95" customHeight="1" x14ac:dyDescent="0.2"/>
    <row r="232" ht="12.95" customHeight="1" x14ac:dyDescent="0.2"/>
    <row r="233" ht="12.95" customHeight="1" x14ac:dyDescent="0.2"/>
    <row r="234" ht="12.95" customHeight="1" x14ac:dyDescent="0.2"/>
    <row r="235" ht="12.95" customHeight="1" x14ac:dyDescent="0.2"/>
    <row r="236" ht="12.95" customHeight="1" x14ac:dyDescent="0.2"/>
    <row r="237" ht="12.95" customHeight="1" x14ac:dyDescent="0.2"/>
    <row r="238" ht="12.95" customHeight="1" x14ac:dyDescent="0.2"/>
    <row r="239" ht="12.95" customHeight="1" x14ac:dyDescent="0.2"/>
    <row r="240" ht="12.95" customHeight="1" x14ac:dyDescent="0.2"/>
    <row r="241" ht="12.95" customHeight="1" x14ac:dyDescent="0.2"/>
    <row r="242" ht="12.95" customHeight="1" x14ac:dyDescent="0.2"/>
    <row r="243" ht="12.95" customHeight="1" x14ac:dyDescent="0.2"/>
    <row r="244" ht="12.95" customHeight="1" x14ac:dyDescent="0.2"/>
    <row r="245" ht="12.95" customHeight="1" x14ac:dyDescent="0.2"/>
    <row r="246" ht="12.95" customHeight="1" x14ac:dyDescent="0.2"/>
    <row r="247" ht="12.95" customHeight="1" x14ac:dyDescent="0.2"/>
    <row r="248" ht="12.95" customHeight="1" x14ac:dyDescent="0.2"/>
    <row r="249" ht="12.95" customHeight="1" x14ac:dyDescent="0.2"/>
    <row r="250" ht="12.95" customHeight="1" x14ac:dyDescent="0.2"/>
    <row r="251" ht="12.95" customHeight="1" x14ac:dyDescent="0.2"/>
    <row r="252" ht="12.95" customHeight="1" x14ac:dyDescent="0.2"/>
    <row r="253" ht="12.95" customHeight="1" x14ac:dyDescent="0.2"/>
    <row r="254" ht="12.95" customHeight="1" x14ac:dyDescent="0.2"/>
    <row r="255" ht="12.95" customHeight="1" x14ac:dyDescent="0.2"/>
    <row r="256" ht="12.95" customHeight="1" x14ac:dyDescent="0.2"/>
    <row r="257" ht="12.95" customHeight="1" x14ac:dyDescent="0.2"/>
    <row r="258" ht="12.95" customHeight="1" x14ac:dyDescent="0.2"/>
    <row r="259" ht="12.95" customHeight="1" x14ac:dyDescent="0.2"/>
    <row r="260" ht="12.95" customHeight="1" x14ac:dyDescent="0.2"/>
    <row r="261" ht="12.95" customHeight="1" x14ac:dyDescent="0.2"/>
    <row r="262" ht="12.95" customHeight="1" x14ac:dyDescent="0.2"/>
    <row r="263" ht="12.95" customHeight="1" x14ac:dyDescent="0.2"/>
    <row r="264" ht="12.95" customHeight="1" x14ac:dyDescent="0.2"/>
    <row r="265" ht="12.95" customHeight="1" x14ac:dyDescent="0.2"/>
    <row r="266" ht="12.95" customHeight="1" x14ac:dyDescent="0.2"/>
    <row r="267" ht="12.95" customHeight="1" x14ac:dyDescent="0.2"/>
    <row r="268" ht="12.95" customHeight="1" x14ac:dyDescent="0.2"/>
    <row r="269" ht="12.95" customHeight="1" x14ac:dyDescent="0.2"/>
    <row r="270" ht="12.95" customHeight="1" x14ac:dyDescent="0.2"/>
    <row r="271" ht="12.95" customHeight="1" x14ac:dyDescent="0.2"/>
    <row r="272" ht="12.95" customHeight="1" x14ac:dyDescent="0.2"/>
    <row r="273" ht="12.95" customHeight="1" x14ac:dyDescent="0.2"/>
    <row r="274" ht="12.95" customHeight="1" x14ac:dyDescent="0.2"/>
    <row r="275" ht="12.95" customHeight="1" x14ac:dyDescent="0.2"/>
    <row r="276" ht="12.95" customHeight="1" x14ac:dyDescent="0.2"/>
    <row r="277" ht="12.95" customHeight="1" x14ac:dyDescent="0.2"/>
    <row r="278" ht="12.95" customHeight="1" x14ac:dyDescent="0.2"/>
    <row r="279" ht="12.95" customHeight="1" x14ac:dyDescent="0.2"/>
    <row r="280" ht="12.95" customHeight="1" x14ac:dyDescent="0.2"/>
    <row r="281" ht="12.95" customHeight="1" x14ac:dyDescent="0.2"/>
    <row r="282" ht="12.95" customHeight="1" x14ac:dyDescent="0.2"/>
    <row r="283" ht="12.95" customHeight="1" x14ac:dyDescent="0.2"/>
    <row r="284" ht="12.95" customHeight="1" x14ac:dyDescent="0.2"/>
    <row r="285" ht="12.95" customHeight="1" x14ac:dyDescent="0.2"/>
    <row r="286" ht="12.95" customHeight="1" x14ac:dyDescent="0.2"/>
    <row r="287" ht="12.95" customHeight="1" x14ac:dyDescent="0.2"/>
    <row r="288" ht="12.95" customHeight="1" x14ac:dyDescent="0.2"/>
    <row r="289" ht="12.95" customHeight="1" x14ac:dyDescent="0.2"/>
    <row r="290" ht="12.95" customHeight="1" x14ac:dyDescent="0.2"/>
    <row r="291" ht="12.95" customHeight="1" x14ac:dyDescent="0.2"/>
    <row r="292" ht="12.95" customHeight="1" x14ac:dyDescent="0.2"/>
    <row r="293" ht="12.95" customHeight="1" x14ac:dyDescent="0.2"/>
    <row r="294" ht="12.95" customHeight="1" x14ac:dyDescent="0.2"/>
    <row r="295" ht="12.95" customHeight="1" x14ac:dyDescent="0.2"/>
    <row r="296" ht="12.95" customHeight="1" x14ac:dyDescent="0.2"/>
    <row r="297" ht="12.95" customHeight="1" x14ac:dyDescent="0.2"/>
    <row r="298" ht="12.95" customHeight="1" x14ac:dyDescent="0.2"/>
    <row r="299" ht="12.95" customHeight="1" x14ac:dyDescent="0.2"/>
    <row r="300" ht="12.95" customHeight="1" x14ac:dyDescent="0.2"/>
    <row r="301" ht="12.95" customHeight="1" x14ac:dyDescent="0.2"/>
    <row r="302" ht="12.95" customHeight="1" x14ac:dyDescent="0.2"/>
    <row r="303" ht="12.95" customHeight="1" x14ac:dyDescent="0.2"/>
    <row r="304" ht="12.95" customHeight="1" x14ac:dyDescent="0.2"/>
    <row r="305" ht="12.95" customHeight="1" x14ac:dyDescent="0.2"/>
    <row r="306" ht="12.95" customHeight="1" x14ac:dyDescent="0.2"/>
    <row r="307" ht="12.95" customHeight="1" x14ac:dyDescent="0.2"/>
    <row r="308" ht="12.95" customHeight="1" x14ac:dyDescent="0.2"/>
    <row r="309" ht="12.95" customHeight="1" x14ac:dyDescent="0.2"/>
    <row r="310" ht="12.95" customHeight="1" x14ac:dyDescent="0.2"/>
    <row r="311" ht="12.95" customHeight="1" x14ac:dyDescent="0.2"/>
    <row r="312" ht="12.95" customHeight="1" x14ac:dyDescent="0.2"/>
    <row r="313" ht="12.95" customHeight="1" x14ac:dyDescent="0.2"/>
    <row r="314" ht="12.95" customHeight="1" x14ac:dyDescent="0.2"/>
    <row r="315" ht="12.95" customHeight="1" x14ac:dyDescent="0.2"/>
    <row r="316" ht="12.95" customHeight="1" x14ac:dyDescent="0.2"/>
    <row r="317" ht="12.95" customHeight="1" x14ac:dyDescent="0.2"/>
    <row r="318" ht="12.95" customHeight="1" x14ac:dyDescent="0.2"/>
    <row r="319" ht="12.95" customHeight="1" x14ac:dyDescent="0.2"/>
    <row r="320" ht="12.95" customHeight="1" x14ac:dyDescent="0.2"/>
    <row r="321" ht="12.95" customHeight="1" x14ac:dyDescent="0.2"/>
    <row r="322" ht="12.95" customHeight="1" x14ac:dyDescent="0.2"/>
    <row r="323" ht="12.95" customHeight="1" x14ac:dyDescent="0.2"/>
    <row r="324" ht="12.95" customHeight="1" x14ac:dyDescent="0.2"/>
    <row r="325" ht="12.95" customHeight="1" x14ac:dyDescent="0.2"/>
    <row r="326" ht="12.95" customHeight="1" x14ac:dyDescent="0.2"/>
    <row r="327" ht="12.95" customHeight="1" x14ac:dyDescent="0.2"/>
    <row r="328" ht="12.95" customHeight="1" x14ac:dyDescent="0.2"/>
    <row r="329" ht="12.95" customHeight="1" x14ac:dyDescent="0.2"/>
    <row r="330" ht="12.95" customHeight="1" x14ac:dyDescent="0.2"/>
    <row r="331" ht="12.95" customHeight="1" x14ac:dyDescent="0.2"/>
    <row r="332" ht="12.95" customHeight="1" x14ac:dyDescent="0.2"/>
    <row r="333" ht="12.95" customHeight="1" x14ac:dyDescent="0.2"/>
    <row r="334" ht="12.95" customHeight="1" x14ac:dyDescent="0.2"/>
    <row r="335" ht="12.95" customHeight="1" x14ac:dyDescent="0.2"/>
    <row r="336" ht="12.95" customHeight="1" x14ac:dyDescent="0.2"/>
    <row r="337" ht="12.95" customHeight="1" x14ac:dyDescent="0.2"/>
    <row r="338" ht="12.95" customHeight="1" x14ac:dyDescent="0.2"/>
    <row r="339" ht="12.95" customHeight="1" x14ac:dyDescent="0.2"/>
    <row r="340" ht="12.95" customHeight="1" x14ac:dyDescent="0.2"/>
    <row r="341" ht="12.95" customHeight="1" x14ac:dyDescent="0.2"/>
    <row r="342" ht="12.95" customHeight="1" x14ac:dyDescent="0.2"/>
    <row r="343" ht="12.95" customHeight="1" x14ac:dyDescent="0.2"/>
    <row r="344" ht="12.95" customHeight="1" x14ac:dyDescent="0.2"/>
    <row r="345" ht="12.95" customHeight="1" x14ac:dyDescent="0.2"/>
    <row r="346" ht="12.95" customHeight="1" x14ac:dyDescent="0.2"/>
    <row r="347" ht="12.95" customHeight="1" x14ac:dyDescent="0.2"/>
    <row r="348" ht="12.95" customHeight="1" x14ac:dyDescent="0.2"/>
    <row r="349" ht="12.95" customHeight="1" x14ac:dyDescent="0.2"/>
    <row r="350" ht="12.95" customHeight="1" x14ac:dyDescent="0.2"/>
    <row r="351" ht="12.95" customHeight="1" x14ac:dyDescent="0.2"/>
    <row r="352" ht="12.95" customHeight="1" x14ac:dyDescent="0.2"/>
    <row r="353" ht="12.95" customHeight="1" x14ac:dyDescent="0.2"/>
    <row r="354" ht="12.95" customHeight="1" x14ac:dyDescent="0.2"/>
    <row r="355" ht="12.95" customHeight="1" x14ac:dyDescent="0.2"/>
    <row r="356" ht="12.95" customHeight="1" x14ac:dyDescent="0.2"/>
    <row r="357" ht="12.95" customHeight="1" x14ac:dyDescent="0.2"/>
    <row r="358" ht="12.95" customHeight="1" x14ac:dyDescent="0.2"/>
    <row r="359" ht="12.95" customHeight="1" x14ac:dyDescent="0.2"/>
    <row r="360" ht="12.95" customHeight="1" x14ac:dyDescent="0.2"/>
    <row r="361" ht="12.95" customHeight="1" x14ac:dyDescent="0.2"/>
    <row r="362" ht="12.95" customHeight="1" x14ac:dyDescent="0.2"/>
    <row r="363" ht="12.95" customHeight="1" x14ac:dyDescent="0.2"/>
    <row r="364" ht="12.95" customHeight="1" x14ac:dyDescent="0.2"/>
    <row r="365" ht="12.95" customHeight="1" x14ac:dyDescent="0.2"/>
    <row r="366" ht="12.95" customHeight="1" x14ac:dyDescent="0.2"/>
    <row r="367" ht="12.95" customHeight="1" x14ac:dyDescent="0.2"/>
    <row r="368" ht="12.95" customHeight="1" x14ac:dyDescent="0.2"/>
    <row r="369" ht="12.95" customHeight="1" x14ac:dyDescent="0.2"/>
    <row r="370" ht="12.95" customHeight="1" x14ac:dyDescent="0.2"/>
    <row r="371" ht="12.95" customHeight="1" x14ac:dyDescent="0.2"/>
    <row r="372" ht="12.95" customHeight="1" x14ac:dyDescent="0.2"/>
    <row r="373" ht="12.95" customHeight="1" x14ac:dyDescent="0.2"/>
    <row r="374" ht="12.95" customHeight="1" x14ac:dyDescent="0.2"/>
    <row r="375" ht="12.95" customHeight="1" x14ac:dyDescent="0.2"/>
    <row r="376" ht="12.95" customHeight="1" x14ac:dyDescent="0.2"/>
    <row r="377" ht="12.95" customHeight="1" x14ac:dyDescent="0.2"/>
    <row r="378" ht="12.95" customHeight="1" x14ac:dyDescent="0.2"/>
    <row r="379" ht="12.95" customHeight="1" x14ac:dyDescent="0.2"/>
    <row r="380" ht="12.95" customHeight="1" x14ac:dyDescent="0.2"/>
    <row r="381" ht="12.95" customHeight="1" x14ac:dyDescent="0.2"/>
    <row r="382" ht="12.95" customHeight="1" x14ac:dyDescent="0.2"/>
    <row r="383" ht="12.95" customHeight="1" x14ac:dyDescent="0.2"/>
    <row r="384" ht="12.95" customHeight="1" x14ac:dyDescent="0.2"/>
    <row r="385" ht="12.95" customHeight="1" x14ac:dyDescent="0.2"/>
    <row r="386" ht="12.95" customHeight="1" x14ac:dyDescent="0.2"/>
    <row r="387" ht="12.95" customHeight="1" x14ac:dyDescent="0.2"/>
    <row r="388" ht="12.95" customHeight="1" x14ac:dyDescent="0.2"/>
    <row r="389" ht="12.95" customHeight="1" x14ac:dyDescent="0.2"/>
    <row r="390" ht="12.95" customHeight="1" x14ac:dyDescent="0.2"/>
    <row r="391" ht="12.95" customHeight="1" x14ac:dyDescent="0.2"/>
    <row r="392" ht="12.95" customHeight="1" x14ac:dyDescent="0.2"/>
    <row r="393" ht="12.95" customHeight="1" x14ac:dyDescent="0.2"/>
    <row r="394" ht="12.95" customHeight="1" x14ac:dyDescent="0.2"/>
    <row r="395" ht="12.95" customHeight="1" x14ac:dyDescent="0.2"/>
    <row r="396" ht="12.95" customHeight="1" x14ac:dyDescent="0.2"/>
    <row r="397" ht="12.95" customHeight="1" x14ac:dyDescent="0.2"/>
    <row r="398" ht="12.95" customHeight="1" x14ac:dyDescent="0.2"/>
    <row r="399" ht="12.95" customHeight="1" x14ac:dyDescent="0.2"/>
    <row r="400" ht="12.95" customHeight="1" x14ac:dyDescent="0.2"/>
    <row r="401" ht="12.95" customHeight="1" x14ac:dyDescent="0.2"/>
    <row r="402" ht="12.95" customHeight="1" x14ac:dyDescent="0.2"/>
    <row r="403" ht="12.95" customHeight="1" x14ac:dyDescent="0.2"/>
    <row r="404" ht="12.95" customHeight="1" x14ac:dyDescent="0.2"/>
    <row r="405" ht="12.95" customHeight="1" x14ac:dyDescent="0.2"/>
    <row r="406" ht="12.95" customHeight="1" x14ac:dyDescent="0.2"/>
    <row r="407" ht="12.95" customHeight="1" x14ac:dyDescent="0.2"/>
    <row r="408" ht="12.95" customHeight="1" x14ac:dyDescent="0.2"/>
    <row r="409" ht="12.95" customHeight="1" x14ac:dyDescent="0.2"/>
    <row r="410" ht="12.95" customHeight="1" x14ac:dyDescent="0.2"/>
    <row r="411" ht="12.95" customHeight="1" x14ac:dyDescent="0.2"/>
    <row r="412" ht="12.95" customHeight="1" x14ac:dyDescent="0.2"/>
    <row r="413" ht="12.95" customHeight="1" x14ac:dyDescent="0.2"/>
    <row r="414" ht="12.95" customHeight="1" x14ac:dyDescent="0.2"/>
    <row r="415" ht="12.95" customHeight="1" x14ac:dyDescent="0.2"/>
    <row r="416" ht="12.95" customHeight="1" x14ac:dyDescent="0.2"/>
    <row r="417" ht="12.95" customHeight="1" x14ac:dyDescent="0.2"/>
    <row r="418" ht="12.95" customHeight="1" x14ac:dyDescent="0.2"/>
    <row r="419" ht="12.95" customHeight="1" x14ac:dyDescent="0.2"/>
    <row r="420" ht="12.95" customHeight="1" x14ac:dyDescent="0.2"/>
    <row r="421" ht="12.95" customHeight="1" x14ac:dyDescent="0.2"/>
    <row r="422" ht="12.95" customHeight="1" x14ac:dyDescent="0.2"/>
    <row r="423" ht="12.95" customHeight="1" x14ac:dyDescent="0.2"/>
    <row r="424" ht="12.95" customHeight="1" x14ac:dyDescent="0.2"/>
    <row r="425" ht="12.95" customHeight="1" x14ac:dyDescent="0.2"/>
    <row r="426" ht="12.95" customHeight="1" x14ac:dyDescent="0.2"/>
    <row r="427" ht="12.95" customHeight="1" x14ac:dyDescent="0.2"/>
    <row r="428" ht="12.95" customHeight="1" x14ac:dyDescent="0.2"/>
    <row r="429" ht="12.95" customHeight="1" x14ac:dyDescent="0.2"/>
    <row r="430" ht="12.95" customHeight="1" x14ac:dyDescent="0.2"/>
    <row r="431" ht="12.95" customHeight="1" x14ac:dyDescent="0.2"/>
    <row r="432" ht="12.95" customHeight="1" x14ac:dyDescent="0.2"/>
    <row r="433" ht="12.95" customHeight="1" x14ac:dyDescent="0.2"/>
    <row r="434" ht="12.95" customHeight="1" x14ac:dyDescent="0.2"/>
    <row r="435" ht="12.95" customHeight="1" x14ac:dyDescent="0.2"/>
    <row r="436" ht="12.95" customHeight="1" x14ac:dyDescent="0.2"/>
    <row r="437" ht="12.95" customHeight="1" x14ac:dyDescent="0.2"/>
    <row r="438" ht="12.95" customHeight="1" x14ac:dyDescent="0.2"/>
    <row r="439" ht="12.95" customHeight="1" x14ac:dyDescent="0.2"/>
    <row r="440" ht="12.95" customHeight="1" x14ac:dyDescent="0.2"/>
    <row r="441" ht="12.95" customHeight="1" x14ac:dyDescent="0.2"/>
    <row r="442" ht="12.95" customHeight="1" x14ac:dyDescent="0.2"/>
    <row r="443" ht="12.95" customHeight="1" x14ac:dyDescent="0.2"/>
    <row r="444" ht="12.95" customHeight="1" x14ac:dyDescent="0.2"/>
    <row r="445" ht="12.95" customHeight="1" x14ac:dyDescent="0.2"/>
    <row r="446" ht="12.95" customHeight="1" x14ac:dyDescent="0.2"/>
    <row r="447" ht="12.95" customHeight="1" x14ac:dyDescent="0.2"/>
    <row r="448" ht="12.95" customHeight="1" x14ac:dyDescent="0.2"/>
    <row r="449" ht="12.95" customHeight="1" x14ac:dyDescent="0.2"/>
    <row r="450" ht="12.95" customHeight="1" x14ac:dyDescent="0.2"/>
    <row r="451" ht="12.95" customHeight="1" x14ac:dyDescent="0.2"/>
    <row r="452" ht="12.95" customHeight="1" x14ac:dyDescent="0.2"/>
    <row r="453" ht="12.95" customHeight="1" x14ac:dyDescent="0.2"/>
    <row r="454" ht="12.95" customHeight="1" x14ac:dyDescent="0.2"/>
    <row r="455" ht="12.95" customHeight="1" x14ac:dyDescent="0.2"/>
    <row r="456" ht="12.95" customHeight="1" x14ac:dyDescent="0.2"/>
    <row r="457" ht="12.95" customHeight="1" x14ac:dyDescent="0.2"/>
    <row r="458" ht="12.95" customHeight="1" x14ac:dyDescent="0.2"/>
    <row r="459" ht="12.95" customHeight="1" x14ac:dyDescent="0.2"/>
    <row r="460" ht="12.95" customHeight="1" x14ac:dyDescent="0.2"/>
    <row r="461" ht="12.95" customHeight="1" x14ac:dyDescent="0.2"/>
    <row r="462" ht="12.95" customHeight="1" x14ac:dyDescent="0.2"/>
    <row r="463" ht="12.95" customHeight="1" x14ac:dyDescent="0.2"/>
    <row r="464" ht="12.95" customHeight="1" x14ac:dyDescent="0.2"/>
    <row r="465" ht="12.95" customHeight="1" x14ac:dyDescent="0.2"/>
    <row r="466" ht="12.95" customHeight="1" x14ac:dyDescent="0.2"/>
    <row r="467" ht="12.95" customHeight="1" x14ac:dyDescent="0.2"/>
    <row r="468" ht="12.95" customHeight="1" x14ac:dyDescent="0.2"/>
    <row r="469" ht="12.95" customHeight="1" x14ac:dyDescent="0.2"/>
    <row r="470" ht="12.95" customHeight="1" x14ac:dyDescent="0.2"/>
    <row r="471" ht="12.95" customHeight="1" x14ac:dyDescent="0.2"/>
    <row r="472" ht="12.95" customHeight="1" x14ac:dyDescent="0.2"/>
    <row r="473" ht="12.95" customHeight="1" x14ac:dyDescent="0.2"/>
    <row r="474" ht="12.95" customHeight="1" x14ac:dyDescent="0.2"/>
    <row r="475" ht="12.95" customHeight="1" x14ac:dyDescent="0.2"/>
    <row r="476" ht="12.95" customHeight="1" x14ac:dyDescent="0.2"/>
    <row r="477" ht="12.95" customHeight="1" x14ac:dyDescent="0.2"/>
    <row r="478" ht="12.95" customHeight="1" x14ac:dyDescent="0.2"/>
    <row r="479" ht="12.95" customHeight="1" x14ac:dyDescent="0.2"/>
    <row r="480" ht="12.95" customHeight="1" x14ac:dyDescent="0.2"/>
    <row r="481" ht="12.95" customHeight="1" x14ac:dyDescent="0.2"/>
    <row r="482" ht="12.95" customHeight="1" x14ac:dyDescent="0.2"/>
    <row r="483" ht="12.95" customHeight="1" x14ac:dyDescent="0.2"/>
    <row r="484" ht="12.95" customHeight="1" x14ac:dyDescent="0.2"/>
    <row r="485" ht="12.95" customHeight="1" x14ac:dyDescent="0.2"/>
    <row r="486" ht="12.95" customHeight="1" x14ac:dyDescent="0.2"/>
    <row r="487" ht="12.95" customHeight="1" x14ac:dyDescent="0.2"/>
    <row r="488" ht="12.95" customHeight="1" x14ac:dyDescent="0.2"/>
    <row r="489" ht="12.95" customHeight="1" x14ac:dyDescent="0.2"/>
    <row r="490" ht="12.95" customHeight="1" x14ac:dyDescent="0.2"/>
    <row r="491" ht="12.95" customHeight="1" x14ac:dyDescent="0.2"/>
    <row r="492" ht="12.95" customHeight="1" x14ac:dyDescent="0.2"/>
    <row r="493" ht="12.95" customHeight="1" x14ac:dyDescent="0.2"/>
    <row r="494" ht="12.95" customHeight="1" x14ac:dyDescent="0.2"/>
    <row r="495" ht="12.95" customHeight="1" x14ac:dyDescent="0.2"/>
    <row r="496" ht="12.95" customHeight="1" x14ac:dyDescent="0.2"/>
    <row r="497" ht="12.95" customHeight="1" x14ac:dyDescent="0.2"/>
    <row r="498" ht="12.95" customHeight="1" x14ac:dyDescent="0.2"/>
    <row r="499" ht="12.95" customHeight="1" x14ac:dyDescent="0.2"/>
    <row r="500" ht="12.95" customHeight="1" x14ac:dyDescent="0.2"/>
    <row r="501" ht="12.95" customHeight="1" x14ac:dyDescent="0.2"/>
    <row r="502" ht="12.95" customHeight="1" x14ac:dyDescent="0.2"/>
    <row r="503" ht="12.95" customHeight="1" x14ac:dyDescent="0.2"/>
    <row r="504" ht="12.95" customHeight="1" x14ac:dyDescent="0.2"/>
    <row r="505" ht="12.95" customHeight="1" x14ac:dyDescent="0.2"/>
    <row r="506" ht="12.95" customHeight="1" x14ac:dyDescent="0.2"/>
    <row r="507" ht="12.95" customHeight="1" x14ac:dyDescent="0.2"/>
  </sheetData>
  <sortState ref="A5:W74">
    <sortCondition ref="W5:W74"/>
  </sortState>
  <mergeCells count="3">
    <mergeCell ref="A1:D1"/>
    <mergeCell ref="T2:V2"/>
    <mergeCell ref="S5:T5"/>
  </mergeCells>
  <phoneticPr fontId="0" type="noConversion"/>
  <pageMargins left="0.75" right="0.75" top="1" bottom="1" header="0.5" footer="0.5"/>
  <pageSetup paperSize="9" scale="80" fitToHeight="2" orientation="landscape" r:id="rId1"/>
  <headerFooter alignWithMargins="0">
    <oddFooter>&amp;C&amp;"Verdana,Normal"www.oslosportsfiskere.no/isfiske/NC2007.xls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>
    <pageSetUpPr fitToPage="1"/>
  </sheetPr>
  <dimension ref="A1:AE353"/>
  <sheetViews>
    <sheetView workbookViewId="0">
      <selection sqref="A1:E1"/>
    </sheetView>
  </sheetViews>
  <sheetFormatPr baseColWidth="10" defaultRowHeight="12.75" x14ac:dyDescent="0.2"/>
  <cols>
    <col min="1" max="1" width="7" customWidth="1"/>
    <col min="2" max="3" width="24.33203125" customWidth="1"/>
    <col min="4" max="6" width="13.33203125" customWidth="1"/>
    <col min="7" max="7" width="15.83203125" customWidth="1"/>
    <col min="8" max="9" width="16.33203125" customWidth="1"/>
    <col min="10" max="14" width="3.33203125" customWidth="1"/>
    <col min="15" max="15" width="5.83203125" customWidth="1"/>
    <col min="16" max="16" width="4.5" style="36" customWidth="1"/>
    <col min="17" max="17" width="3.33203125" hidden="1" customWidth="1"/>
    <col min="18" max="19" width="3.6640625" hidden="1" customWidth="1"/>
    <col min="20" max="20" width="6.33203125" hidden="1" customWidth="1"/>
    <col min="21" max="21" width="3.5" hidden="1" customWidth="1"/>
    <col min="22" max="22" width="3.83203125" hidden="1" customWidth="1"/>
    <col min="23" max="23" width="4" hidden="1" customWidth="1"/>
    <col min="24" max="26" width="3.5" hidden="1" customWidth="1"/>
    <col min="27" max="27" width="6" hidden="1" customWidth="1"/>
  </cols>
  <sheetData>
    <row r="1" spans="1:31" s="42" customFormat="1" ht="24.95" customHeight="1" thickBot="1" x14ac:dyDescent="0.45">
      <c r="A1" s="182" t="s">
        <v>80</v>
      </c>
      <c r="B1" s="183"/>
      <c r="C1" s="183"/>
      <c r="D1" s="183"/>
      <c r="E1" s="183"/>
      <c r="F1" s="61"/>
      <c r="G1" s="61"/>
      <c r="H1" s="61"/>
      <c r="I1" s="61"/>
      <c r="J1" s="61"/>
      <c r="K1" s="62"/>
      <c r="L1" s="63"/>
      <c r="M1" s="63"/>
      <c r="N1" s="63"/>
      <c r="O1" s="64"/>
      <c r="P1" s="43"/>
    </row>
    <row r="2" spans="1:31" s="42" customFormat="1" ht="24.95" customHeight="1" thickBot="1" x14ac:dyDescent="0.45">
      <c r="A2" s="65"/>
      <c r="B2" s="66"/>
      <c r="C2" s="67"/>
      <c r="D2" s="83"/>
      <c r="E2" s="61"/>
      <c r="F2" s="61"/>
      <c r="G2" s="84" t="s">
        <v>3</v>
      </c>
      <c r="H2" s="61"/>
      <c r="I2" s="61"/>
      <c r="J2" s="61"/>
      <c r="K2" s="62"/>
      <c r="L2" s="65"/>
      <c r="M2" s="66"/>
      <c r="N2" s="66"/>
      <c r="O2" s="67"/>
      <c r="P2" s="43"/>
      <c r="AB2" s="112"/>
      <c r="AC2" s="188" t="s">
        <v>195</v>
      </c>
      <c r="AD2" s="189"/>
      <c r="AE2" s="189"/>
    </row>
    <row r="3" spans="1:31" s="42" customFormat="1" ht="15.95" customHeight="1" x14ac:dyDescent="0.2">
      <c r="A3" s="50"/>
      <c r="B3" s="68"/>
      <c r="C3" s="68"/>
      <c r="D3" s="93" t="s">
        <v>76</v>
      </c>
      <c r="E3" s="93" t="s">
        <v>77</v>
      </c>
      <c r="F3" s="93" t="s">
        <v>78</v>
      </c>
      <c r="G3" s="93" t="s">
        <v>138</v>
      </c>
      <c r="H3" s="93" t="s">
        <v>165</v>
      </c>
      <c r="I3" s="93" t="s">
        <v>196</v>
      </c>
      <c r="J3" s="97"/>
      <c r="K3" s="71" t="s">
        <v>5</v>
      </c>
      <c r="L3" s="70"/>
      <c r="M3" s="69"/>
      <c r="N3" s="69"/>
      <c r="O3" s="71"/>
      <c r="P3" s="43"/>
      <c r="AB3" s="187"/>
    </row>
    <row r="4" spans="1:31" s="42" customFormat="1" ht="15.95" customHeight="1" thickBot="1" x14ac:dyDescent="0.25">
      <c r="A4" s="72" t="s">
        <v>0</v>
      </c>
      <c r="B4" s="73" t="s">
        <v>1</v>
      </c>
      <c r="C4" s="73" t="s">
        <v>2</v>
      </c>
      <c r="D4" s="28">
        <v>43814</v>
      </c>
      <c r="E4" s="28">
        <v>43835</v>
      </c>
      <c r="F4" s="28">
        <v>43842</v>
      </c>
      <c r="G4" s="28">
        <v>43856</v>
      </c>
      <c r="H4" s="28">
        <v>43863</v>
      </c>
      <c r="I4" s="28">
        <v>43877</v>
      </c>
      <c r="J4" s="74"/>
      <c r="K4" s="87"/>
      <c r="L4" s="76" t="s">
        <v>4</v>
      </c>
      <c r="M4" s="77"/>
      <c r="N4" s="77"/>
      <c r="O4" s="78"/>
      <c r="P4" s="43"/>
      <c r="AB4" s="187"/>
    </row>
    <row r="5" spans="1:31" s="59" customFormat="1" ht="12.95" customHeight="1" x14ac:dyDescent="0.2">
      <c r="A5" s="122">
        <f t="shared" ref="A5:A36" si="0">IF(AA5&lt;1," ",AA5)</f>
        <v>91</v>
      </c>
      <c r="B5" s="120" t="s">
        <v>51</v>
      </c>
      <c r="C5" s="118" t="s">
        <v>26</v>
      </c>
      <c r="D5" s="123">
        <v>1</v>
      </c>
      <c r="E5" s="118">
        <v>1</v>
      </c>
      <c r="F5" s="118">
        <v>1</v>
      </c>
      <c r="G5" s="124">
        <v>7</v>
      </c>
      <c r="H5" s="118"/>
      <c r="I5" s="118">
        <v>4</v>
      </c>
      <c r="J5" s="120"/>
      <c r="K5" s="119"/>
      <c r="L5" s="125">
        <f t="shared" ref="L5:L36" si="1">IF(Q5&gt;20," ",Q5)</f>
        <v>1</v>
      </c>
      <c r="M5" s="113">
        <f t="shared" ref="M5:M36" si="2">IF(R5&gt;20," ",R5)</f>
        <v>1</v>
      </c>
      <c r="N5" s="113">
        <f t="shared" ref="N5:N36" si="3">IF(S5&gt;20," ",S5)</f>
        <v>1</v>
      </c>
      <c r="O5" s="114">
        <f t="shared" ref="O5:O36" si="4">IF(T5&lt;1," ",T5)</f>
        <v>60</v>
      </c>
      <c r="P5" s="43"/>
      <c r="Q5" s="42">
        <f t="shared" ref="Q5:Q36" si="5">IF(COUNT(D5:K5)&gt;0,SMALL(D5:K5,1),21)</f>
        <v>1</v>
      </c>
      <c r="R5" s="42">
        <f t="shared" ref="R5:R36" si="6">IF(COUNT(D5:K5)&gt;1,SMALL(D5:K5,2),21)</f>
        <v>1</v>
      </c>
      <c r="S5" s="42">
        <f t="shared" ref="S5:S36" si="7">IF(COUNT(D5:K5)&gt;2,SMALL(D5:K5,3),21)</f>
        <v>1</v>
      </c>
      <c r="T5" s="42">
        <f t="shared" ref="T5:T36" si="8">21*3-Q5-R5-S5-((3-COUNT(Q5:S5))*21)</f>
        <v>60</v>
      </c>
      <c r="U5" s="42"/>
      <c r="V5" s="42">
        <f t="shared" ref="V5:V36" si="9">IF(COUNT(D5:K5)&gt;0,SMALL(D5:K5,1),21)</f>
        <v>1</v>
      </c>
      <c r="W5" s="42">
        <f t="shared" ref="W5:W36" si="10">IF(COUNT(D5:K5)&gt;1,SMALL(D5:K5,2),21)</f>
        <v>1</v>
      </c>
      <c r="X5" s="42">
        <f t="shared" ref="X5:X36" si="11">IF(COUNT(D5:K5)&gt;2,SMALL(D5:K5,3),21)</f>
        <v>1</v>
      </c>
      <c r="Y5" s="42">
        <f t="shared" ref="Y5:Y36" si="12">IF(COUNT(D5:K5)&gt;3,SMALL(D5:K5,4),21)</f>
        <v>4</v>
      </c>
      <c r="Z5" s="42">
        <f t="shared" ref="Z5:Z36" si="13">IF(COUNT(D5:K5)&gt;4,SMALL(D5:K5,5),21)</f>
        <v>7</v>
      </c>
      <c r="AA5" s="42">
        <f t="shared" ref="AA5:AA36" si="14">21*5-V5-W5-X5-Y5-Z5-((5-COUNT(V5:Z5))*21)</f>
        <v>91</v>
      </c>
      <c r="AB5" s="42"/>
      <c r="AC5" s="42"/>
      <c r="AD5" s="42"/>
    </row>
    <row r="6" spans="1:31" s="59" customFormat="1" ht="12.95" customHeight="1" x14ac:dyDescent="0.2">
      <c r="A6" s="44">
        <f t="shared" si="0"/>
        <v>72</v>
      </c>
      <c r="B6" s="45" t="s">
        <v>21</v>
      </c>
      <c r="C6" s="45" t="s">
        <v>66</v>
      </c>
      <c r="D6" s="96">
        <v>10</v>
      </c>
      <c r="E6" s="45"/>
      <c r="F6" s="45">
        <v>6</v>
      </c>
      <c r="G6" s="45">
        <v>5</v>
      </c>
      <c r="H6" s="45">
        <v>7</v>
      </c>
      <c r="I6" s="37">
        <v>5</v>
      </c>
      <c r="J6" s="39"/>
      <c r="K6" s="38"/>
      <c r="L6" s="91">
        <f t="shared" si="1"/>
        <v>5</v>
      </c>
      <c r="M6" s="37">
        <f t="shared" si="2"/>
        <v>5</v>
      </c>
      <c r="N6" s="37">
        <f t="shared" si="3"/>
        <v>6</v>
      </c>
      <c r="O6" s="40">
        <f t="shared" si="4"/>
        <v>47</v>
      </c>
      <c r="P6" s="43"/>
      <c r="Q6" s="42">
        <f t="shared" si="5"/>
        <v>5</v>
      </c>
      <c r="R6" s="42">
        <f t="shared" si="6"/>
        <v>5</v>
      </c>
      <c r="S6" s="42">
        <f t="shared" si="7"/>
        <v>6</v>
      </c>
      <c r="T6" s="42">
        <f t="shared" si="8"/>
        <v>47</v>
      </c>
      <c r="U6" s="42"/>
      <c r="V6" s="42">
        <f t="shared" si="9"/>
        <v>5</v>
      </c>
      <c r="W6" s="42">
        <f t="shared" si="10"/>
        <v>5</v>
      </c>
      <c r="X6" s="42">
        <f t="shared" si="11"/>
        <v>6</v>
      </c>
      <c r="Y6" s="42">
        <f t="shared" si="12"/>
        <v>7</v>
      </c>
      <c r="Z6" s="42">
        <f t="shared" si="13"/>
        <v>10</v>
      </c>
      <c r="AA6" s="42">
        <f t="shared" si="14"/>
        <v>72</v>
      </c>
      <c r="AB6" s="42"/>
      <c r="AC6" s="42"/>
      <c r="AD6" s="42"/>
    </row>
    <row r="7" spans="1:31" s="59" customFormat="1" ht="12.95" customHeight="1" x14ac:dyDescent="0.2">
      <c r="A7" s="44">
        <f t="shared" si="0"/>
        <v>61</v>
      </c>
      <c r="B7" s="45" t="s">
        <v>12</v>
      </c>
      <c r="C7" s="45" t="s">
        <v>7</v>
      </c>
      <c r="D7" s="96">
        <v>9</v>
      </c>
      <c r="E7" s="45"/>
      <c r="F7" s="45">
        <v>8</v>
      </c>
      <c r="G7" s="45">
        <v>16</v>
      </c>
      <c r="H7" s="45">
        <v>4</v>
      </c>
      <c r="I7" s="37">
        <v>7</v>
      </c>
      <c r="J7" s="39"/>
      <c r="K7" s="38"/>
      <c r="L7" s="91">
        <f t="shared" si="1"/>
        <v>4</v>
      </c>
      <c r="M7" s="37">
        <f t="shared" si="2"/>
        <v>7</v>
      </c>
      <c r="N7" s="37">
        <f t="shared" si="3"/>
        <v>8</v>
      </c>
      <c r="O7" s="40">
        <f t="shared" si="4"/>
        <v>44</v>
      </c>
      <c r="P7" s="43"/>
      <c r="Q7" s="42">
        <f t="shared" si="5"/>
        <v>4</v>
      </c>
      <c r="R7" s="42">
        <f t="shared" si="6"/>
        <v>7</v>
      </c>
      <c r="S7" s="42">
        <f t="shared" si="7"/>
        <v>8</v>
      </c>
      <c r="T7" s="42">
        <f t="shared" si="8"/>
        <v>44</v>
      </c>
      <c r="U7" s="42"/>
      <c r="V7" s="42">
        <f t="shared" si="9"/>
        <v>4</v>
      </c>
      <c r="W7" s="42">
        <f t="shared" si="10"/>
        <v>7</v>
      </c>
      <c r="X7" s="42">
        <f t="shared" si="11"/>
        <v>8</v>
      </c>
      <c r="Y7" s="42">
        <f t="shared" si="12"/>
        <v>9</v>
      </c>
      <c r="Z7" s="42">
        <f t="shared" si="13"/>
        <v>16</v>
      </c>
      <c r="AA7" s="42">
        <f t="shared" si="14"/>
        <v>61</v>
      </c>
      <c r="AB7" s="42"/>
      <c r="AC7" s="42"/>
      <c r="AD7" s="42"/>
      <c r="AE7" s="42"/>
    </row>
    <row r="8" spans="1:31" s="42" customFormat="1" ht="12.95" customHeight="1" x14ac:dyDescent="0.2">
      <c r="A8" s="44">
        <f t="shared" si="0"/>
        <v>57</v>
      </c>
      <c r="B8" s="12" t="s">
        <v>65</v>
      </c>
      <c r="C8" s="12" t="s">
        <v>14</v>
      </c>
      <c r="D8" s="49">
        <v>4</v>
      </c>
      <c r="E8" s="37">
        <v>15</v>
      </c>
      <c r="F8" s="38"/>
      <c r="G8" s="37">
        <v>6</v>
      </c>
      <c r="H8" s="37">
        <v>11</v>
      </c>
      <c r="I8" s="37">
        <v>12</v>
      </c>
      <c r="J8" s="9"/>
      <c r="K8" s="8"/>
      <c r="L8" s="99">
        <f t="shared" si="1"/>
        <v>4</v>
      </c>
      <c r="M8" s="5">
        <f t="shared" si="2"/>
        <v>6</v>
      </c>
      <c r="N8" s="5">
        <f t="shared" si="3"/>
        <v>11</v>
      </c>
      <c r="O8" s="6">
        <f t="shared" si="4"/>
        <v>42</v>
      </c>
      <c r="P8" s="36"/>
      <c r="Q8">
        <f t="shared" si="5"/>
        <v>4</v>
      </c>
      <c r="R8">
        <f t="shared" si="6"/>
        <v>6</v>
      </c>
      <c r="S8">
        <f t="shared" si="7"/>
        <v>11</v>
      </c>
      <c r="T8">
        <f t="shared" si="8"/>
        <v>42</v>
      </c>
      <c r="U8"/>
      <c r="V8" s="42">
        <f t="shared" si="9"/>
        <v>4</v>
      </c>
      <c r="W8" s="42">
        <f t="shared" si="10"/>
        <v>6</v>
      </c>
      <c r="X8" s="42">
        <f t="shared" si="11"/>
        <v>11</v>
      </c>
      <c r="Y8" s="42">
        <f t="shared" si="12"/>
        <v>12</v>
      </c>
      <c r="Z8" s="42">
        <f t="shared" si="13"/>
        <v>15</v>
      </c>
      <c r="AA8">
        <f t="shared" si="14"/>
        <v>57</v>
      </c>
      <c r="AB8"/>
      <c r="AE8" s="59"/>
    </row>
    <row r="9" spans="1:31" s="42" customFormat="1" ht="12.95" customHeight="1" x14ac:dyDescent="0.2">
      <c r="A9" s="115">
        <f t="shared" si="0"/>
        <v>55</v>
      </c>
      <c r="B9" s="116" t="s">
        <v>39</v>
      </c>
      <c r="C9" s="116" t="s">
        <v>26</v>
      </c>
      <c r="D9" s="117">
        <v>14</v>
      </c>
      <c r="E9" s="118"/>
      <c r="F9" s="119">
        <v>2</v>
      </c>
      <c r="G9" s="118">
        <v>4</v>
      </c>
      <c r="H9" s="118"/>
      <c r="I9" s="118">
        <v>9</v>
      </c>
      <c r="J9" s="120"/>
      <c r="K9" s="119"/>
      <c r="L9" s="126">
        <f t="shared" si="1"/>
        <v>2</v>
      </c>
      <c r="M9" s="118">
        <f t="shared" si="2"/>
        <v>4</v>
      </c>
      <c r="N9" s="118">
        <f t="shared" si="3"/>
        <v>9</v>
      </c>
      <c r="O9" s="121">
        <f t="shared" si="4"/>
        <v>48</v>
      </c>
      <c r="P9" s="41"/>
      <c r="Q9" s="59">
        <f t="shared" si="5"/>
        <v>2</v>
      </c>
      <c r="R9" s="59">
        <f t="shared" si="6"/>
        <v>4</v>
      </c>
      <c r="S9" s="59">
        <f t="shared" si="7"/>
        <v>9</v>
      </c>
      <c r="T9" s="59">
        <f t="shared" si="8"/>
        <v>48</v>
      </c>
      <c r="U9" s="59"/>
      <c r="V9" s="59">
        <f t="shared" si="9"/>
        <v>2</v>
      </c>
      <c r="W9" s="59">
        <f t="shared" si="10"/>
        <v>4</v>
      </c>
      <c r="X9" s="59">
        <f t="shared" si="11"/>
        <v>9</v>
      </c>
      <c r="Y9" s="59">
        <f t="shared" si="12"/>
        <v>14</v>
      </c>
      <c r="Z9" s="59">
        <f t="shared" si="13"/>
        <v>21</v>
      </c>
      <c r="AA9" s="59">
        <f t="shared" si="14"/>
        <v>55</v>
      </c>
      <c r="AB9" s="59"/>
      <c r="AC9" s="59"/>
      <c r="AD9" s="59"/>
      <c r="AE9" s="59"/>
    </row>
    <row r="10" spans="1:31" s="42" customFormat="1" ht="12.95" customHeight="1" x14ac:dyDescent="0.2">
      <c r="A10" s="44">
        <f t="shared" si="0"/>
        <v>53</v>
      </c>
      <c r="B10" s="45" t="s">
        <v>48</v>
      </c>
      <c r="C10" s="45" t="s">
        <v>7</v>
      </c>
      <c r="D10" s="49">
        <v>11</v>
      </c>
      <c r="E10" s="37">
        <v>14</v>
      </c>
      <c r="F10" s="38">
        <v>4</v>
      </c>
      <c r="G10" s="37"/>
      <c r="H10" s="37"/>
      <c r="I10" s="37">
        <v>2</v>
      </c>
      <c r="J10" s="39"/>
      <c r="K10" s="38"/>
      <c r="L10" s="91">
        <f t="shared" si="1"/>
        <v>2</v>
      </c>
      <c r="M10" s="37">
        <f t="shared" si="2"/>
        <v>4</v>
      </c>
      <c r="N10" s="37">
        <f t="shared" si="3"/>
        <v>11</v>
      </c>
      <c r="O10" s="40">
        <f t="shared" si="4"/>
        <v>46</v>
      </c>
      <c r="P10" s="43"/>
      <c r="Q10" s="42">
        <f t="shared" si="5"/>
        <v>2</v>
      </c>
      <c r="R10" s="42">
        <f t="shared" si="6"/>
        <v>4</v>
      </c>
      <c r="S10" s="42">
        <f t="shared" si="7"/>
        <v>11</v>
      </c>
      <c r="T10" s="42">
        <f t="shared" si="8"/>
        <v>46</v>
      </c>
      <c r="V10" s="42">
        <f t="shared" si="9"/>
        <v>2</v>
      </c>
      <c r="W10" s="42">
        <f t="shared" si="10"/>
        <v>4</v>
      </c>
      <c r="X10" s="42">
        <f t="shared" si="11"/>
        <v>11</v>
      </c>
      <c r="Y10" s="42">
        <f t="shared" si="12"/>
        <v>14</v>
      </c>
      <c r="Z10" s="42">
        <f t="shared" si="13"/>
        <v>21</v>
      </c>
      <c r="AA10" s="42">
        <f t="shared" si="14"/>
        <v>53</v>
      </c>
      <c r="AE10" s="59"/>
    </row>
    <row r="11" spans="1:31" s="42" customFormat="1" ht="12.95" customHeight="1" x14ac:dyDescent="0.2">
      <c r="A11" s="115">
        <f t="shared" si="0"/>
        <v>52</v>
      </c>
      <c r="B11" s="116" t="s">
        <v>87</v>
      </c>
      <c r="C11" s="116" t="s">
        <v>26</v>
      </c>
      <c r="D11" s="117">
        <v>2</v>
      </c>
      <c r="E11" s="118">
        <v>3</v>
      </c>
      <c r="F11" s="119">
        <v>17</v>
      </c>
      <c r="G11" s="118">
        <v>10</v>
      </c>
      <c r="H11" s="118"/>
      <c r="I11" s="118"/>
      <c r="J11" s="120"/>
      <c r="K11" s="119"/>
      <c r="L11" s="126">
        <f t="shared" si="1"/>
        <v>2</v>
      </c>
      <c r="M11" s="118">
        <f t="shared" si="2"/>
        <v>3</v>
      </c>
      <c r="N11" s="118">
        <f t="shared" si="3"/>
        <v>10</v>
      </c>
      <c r="O11" s="121">
        <f t="shared" si="4"/>
        <v>48</v>
      </c>
      <c r="P11" s="43"/>
      <c r="Q11" s="42">
        <f t="shared" si="5"/>
        <v>2</v>
      </c>
      <c r="R11" s="42">
        <f t="shared" si="6"/>
        <v>3</v>
      </c>
      <c r="S11" s="42">
        <f t="shared" si="7"/>
        <v>10</v>
      </c>
      <c r="T11" s="42">
        <f t="shared" si="8"/>
        <v>48</v>
      </c>
      <c r="V11" s="42">
        <f t="shared" si="9"/>
        <v>2</v>
      </c>
      <c r="W11" s="42">
        <f t="shared" si="10"/>
        <v>3</v>
      </c>
      <c r="X11" s="42">
        <f t="shared" si="11"/>
        <v>10</v>
      </c>
      <c r="Y11" s="42">
        <f t="shared" si="12"/>
        <v>17</v>
      </c>
      <c r="Z11" s="42">
        <f t="shared" si="13"/>
        <v>21</v>
      </c>
      <c r="AA11" s="42">
        <f t="shared" si="14"/>
        <v>52</v>
      </c>
      <c r="AE11" s="59"/>
    </row>
    <row r="12" spans="1:31" s="42" customFormat="1" ht="12.95" customHeight="1" x14ac:dyDescent="0.2">
      <c r="A12" s="44">
        <f t="shared" si="0"/>
        <v>50</v>
      </c>
      <c r="B12" s="12" t="s">
        <v>116</v>
      </c>
      <c r="C12" s="12" t="s">
        <v>22</v>
      </c>
      <c r="D12" s="49"/>
      <c r="E12" s="37">
        <v>7</v>
      </c>
      <c r="F12" s="38">
        <v>7</v>
      </c>
      <c r="G12" s="37">
        <v>18</v>
      </c>
      <c r="H12" s="37">
        <v>17</v>
      </c>
      <c r="I12" s="37">
        <v>6</v>
      </c>
      <c r="J12" s="9"/>
      <c r="K12" s="8"/>
      <c r="L12" s="99">
        <f t="shared" si="1"/>
        <v>6</v>
      </c>
      <c r="M12" s="5">
        <f t="shared" si="2"/>
        <v>7</v>
      </c>
      <c r="N12" s="5">
        <f t="shared" si="3"/>
        <v>7</v>
      </c>
      <c r="O12" s="6">
        <f t="shared" si="4"/>
        <v>43</v>
      </c>
      <c r="P12" s="36"/>
      <c r="Q12">
        <f t="shared" si="5"/>
        <v>6</v>
      </c>
      <c r="R12">
        <f t="shared" si="6"/>
        <v>7</v>
      </c>
      <c r="S12">
        <f t="shared" si="7"/>
        <v>7</v>
      </c>
      <c r="T12">
        <f t="shared" si="8"/>
        <v>43</v>
      </c>
      <c r="U12"/>
      <c r="V12" s="42">
        <f t="shared" si="9"/>
        <v>6</v>
      </c>
      <c r="W12" s="42">
        <f t="shared" si="10"/>
        <v>7</v>
      </c>
      <c r="X12" s="42">
        <f t="shared" si="11"/>
        <v>7</v>
      </c>
      <c r="Y12" s="42">
        <f t="shared" si="12"/>
        <v>17</v>
      </c>
      <c r="Z12" s="42">
        <f t="shared" si="13"/>
        <v>18</v>
      </c>
      <c r="AA12">
        <f t="shared" si="14"/>
        <v>50</v>
      </c>
      <c r="AB12"/>
      <c r="AE12" s="59"/>
    </row>
    <row r="13" spans="1:31" s="42" customFormat="1" ht="12.95" customHeight="1" x14ac:dyDescent="0.2">
      <c r="A13" s="44">
        <f t="shared" si="0"/>
        <v>47</v>
      </c>
      <c r="B13" s="45" t="s">
        <v>50</v>
      </c>
      <c r="C13" s="45" t="s">
        <v>18</v>
      </c>
      <c r="D13" s="49">
        <v>12</v>
      </c>
      <c r="E13" s="37"/>
      <c r="F13" s="38"/>
      <c r="G13" s="37"/>
      <c r="H13" s="37">
        <v>1</v>
      </c>
      <c r="I13" s="37">
        <v>3</v>
      </c>
      <c r="J13" s="39"/>
      <c r="K13" s="38"/>
      <c r="L13" s="91">
        <f t="shared" si="1"/>
        <v>1</v>
      </c>
      <c r="M13" s="37">
        <f t="shared" si="2"/>
        <v>3</v>
      </c>
      <c r="N13" s="37">
        <f t="shared" si="3"/>
        <v>12</v>
      </c>
      <c r="O13" s="40">
        <f t="shared" si="4"/>
        <v>47</v>
      </c>
      <c r="P13" s="43"/>
      <c r="Q13" s="42">
        <f t="shared" si="5"/>
        <v>1</v>
      </c>
      <c r="R13" s="42">
        <f t="shared" si="6"/>
        <v>3</v>
      </c>
      <c r="S13" s="42">
        <f t="shared" si="7"/>
        <v>12</v>
      </c>
      <c r="T13" s="42">
        <f t="shared" si="8"/>
        <v>47</v>
      </c>
      <c r="V13" s="42">
        <f t="shared" si="9"/>
        <v>1</v>
      </c>
      <c r="W13" s="42">
        <f t="shared" si="10"/>
        <v>3</v>
      </c>
      <c r="X13" s="42">
        <f t="shared" si="11"/>
        <v>12</v>
      </c>
      <c r="Y13" s="42">
        <f t="shared" si="12"/>
        <v>21</v>
      </c>
      <c r="Z13" s="42">
        <f t="shared" si="13"/>
        <v>21</v>
      </c>
      <c r="AA13" s="42">
        <f t="shared" si="14"/>
        <v>47</v>
      </c>
      <c r="AE13" s="59"/>
    </row>
    <row r="14" spans="1:31" ht="12.95" customHeight="1" x14ac:dyDescent="0.2">
      <c r="A14" s="44">
        <f t="shared" si="0"/>
        <v>46</v>
      </c>
      <c r="B14" s="12" t="s">
        <v>64</v>
      </c>
      <c r="C14" s="12" t="s">
        <v>14</v>
      </c>
      <c r="D14" s="49">
        <v>15</v>
      </c>
      <c r="E14" s="37">
        <v>4</v>
      </c>
      <c r="F14" s="38">
        <v>10</v>
      </c>
      <c r="G14" s="37">
        <v>20</v>
      </c>
      <c r="H14" s="37"/>
      <c r="I14" s="37">
        <v>10</v>
      </c>
      <c r="J14" s="9"/>
      <c r="K14" s="8"/>
      <c r="L14" s="99">
        <f t="shared" si="1"/>
        <v>4</v>
      </c>
      <c r="M14" s="5">
        <f t="shared" si="2"/>
        <v>10</v>
      </c>
      <c r="N14" s="5">
        <f t="shared" si="3"/>
        <v>10</v>
      </c>
      <c r="O14" s="6">
        <f t="shared" si="4"/>
        <v>39</v>
      </c>
      <c r="Q14">
        <f t="shared" si="5"/>
        <v>4</v>
      </c>
      <c r="R14">
        <f t="shared" si="6"/>
        <v>10</v>
      </c>
      <c r="S14">
        <f t="shared" si="7"/>
        <v>10</v>
      </c>
      <c r="T14">
        <f t="shared" si="8"/>
        <v>39</v>
      </c>
      <c r="V14" s="42">
        <f t="shared" si="9"/>
        <v>4</v>
      </c>
      <c r="W14" s="42">
        <f t="shared" si="10"/>
        <v>10</v>
      </c>
      <c r="X14" s="42">
        <f t="shared" si="11"/>
        <v>10</v>
      </c>
      <c r="Y14" s="42">
        <f t="shared" si="12"/>
        <v>15</v>
      </c>
      <c r="Z14" s="42">
        <f t="shared" si="13"/>
        <v>20</v>
      </c>
      <c r="AA14">
        <f t="shared" si="14"/>
        <v>46</v>
      </c>
      <c r="AC14" s="42"/>
      <c r="AD14" s="42"/>
      <c r="AE14" s="59"/>
    </row>
    <row r="15" spans="1:31" ht="12.95" customHeight="1" x14ac:dyDescent="0.2">
      <c r="A15" s="44">
        <f t="shared" si="0"/>
        <v>43</v>
      </c>
      <c r="B15" s="12" t="s">
        <v>58</v>
      </c>
      <c r="C15" s="12" t="s">
        <v>26</v>
      </c>
      <c r="D15" s="49">
        <v>20</v>
      </c>
      <c r="E15" s="37"/>
      <c r="F15" s="38">
        <v>11</v>
      </c>
      <c r="G15" s="37">
        <v>1</v>
      </c>
      <c r="H15" s="37">
        <v>9</v>
      </c>
      <c r="I15" s="37"/>
      <c r="J15" s="9"/>
      <c r="K15" s="8"/>
      <c r="L15" s="99">
        <f t="shared" si="1"/>
        <v>1</v>
      </c>
      <c r="M15" s="5">
        <f t="shared" si="2"/>
        <v>9</v>
      </c>
      <c r="N15" s="5">
        <f t="shared" si="3"/>
        <v>11</v>
      </c>
      <c r="O15" s="6">
        <f t="shared" si="4"/>
        <v>42</v>
      </c>
      <c r="Q15">
        <f t="shared" si="5"/>
        <v>1</v>
      </c>
      <c r="R15">
        <f t="shared" si="6"/>
        <v>9</v>
      </c>
      <c r="S15">
        <f t="shared" si="7"/>
        <v>11</v>
      </c>
      <c r="T15">
        <f t="shared" si="8"/>
        <v>42</v>
      </c>
      <c r="V15" s="42">
        <f t="shared" si="9"/>
        <v>1</v>
      </c>
      <c r="W15" s="42">
        <f t="shared" si="10"/>
        <v>9</v>
      </c>
      <c r="X15" s="42">
        <f t="shared" si="11"/>
        <v>11</v>
      </c>
      <c r="Y15" s="42">
        <f t="shared" si="12"/>
        <v>20</v>
      </c>
      <c r="Z15" s="42">
        <f t="shared" si="13"/>
        <v>21</v>
      </c>
      <c r="AA15">
        <f t="shared" si="14"/>
        <v>43</v>
      </c>
      <c r="AC15" s="42"/>
      <c r="AD15" s="42"/>
      <c r="AE15" s="59"/>
    </row>
    <row r="16" spans="1:31" ht="12.95" customHeight="1" x14ac:dyDescent="0.2">
      <c r="A16" s="44">
        <f t="shared" si="0"/>
        <v>42</v>
      </c>
      <c r="B16" s="45" t="s">
        <v>29</v>
      </c>
      <c r="C16" s="45" t="s">
        <v>18</v>
      </c>
      <c r="D16" s="49">
        <v>3</v>
      </c>
      <c r="E16" s="92"/>
      <c r="F16" s="38"/>
      <c r="G16" s="37">
        <v>3</v>
      </c>
      <c r="H16" s="39"/>
      <c r="I16" s="39">
        <v>15</v>
      </c>
      <c r="J16" s="39"/>
      <c r="K16" s="38"/>
      <c r="L16" s="91">
        <f t="shared" si="1"/>
        <v>3</v>
      </c>
      <c r="M16" s="37">
        <f t="shared" si="2"/>
        <v>3</v>
      </c>
      <c r="N16" s="37">
        <f t="shared" si="3"/>
        <v>15</v>
      </c>
      <c r="O16" s="40">
        <f t="shared" si="4"/>
        <v>42</v>
      </c>
      <c r="P16" s="41"/>
      <c r="Q16" s="59">
        <f t="shared" si="5"/>
        <v>3</v>
      </c>
      <c r="R16" s="59">
        <f t="shared" si="6"/>
        <v>3</v>
      </c>
      <c r="S16" s="59">
        <f t="shared" si="7"/>
        <v>15</v>
      </c>
      <c r="T16" s="59">
        <f t="shared" si="8"/>
        <v>42</v>
      </c>
      <c r="U16" s="59"/>
      <c r="V16" s="59">
        <f t="shared" si="9"/>
        <v>3</v>
      </c>
      <c r="W16" s="59">
        <f t="shared" si="10"/>
        <v>3</v>
      </c>
      <c r="X16" s="59">
        <f t="shared" si="11"/>
        <v>15</v>
      </c>
      <c r="Y16" s="59">
        <f t="shared" si="12"/>
        <v>21</v>
      </c>
      <c r="Z16" s="59">
        <f t="shared" si="13"/>
        <v>21</v>
      </c>
      <c r="AA16" s="59">
        <f t="shared" si="14"/>
        <v>42</v>
      </c>
      <c r="AB16" s="59"/>
      <c r="AC16" s="59"/>
      <c r="AD16" s="59"/>
      <c r="AE16" s="59"/>
    </row>
    <row r="17" spans="1:31" ht="12.95" customHeight="1" x14ac:dyDescent="0.2">
      <c r="A17" s="44">
        <f t="shared" si="0"/>
        <v>41</v>
      </c>
      <c r="B17" s="12" t="s">
        <v>123</v>
      </c>
      <c r="C17" s="12" t="s">
        <v>22</v>
      </c>
      <c r="D17" s="49"/>
      <c r="E17" s="37">
        <v>16</v>
      </c>
      <c r="F17" s="38">
        <v>14</v>
      </c>
      <c r="G17" s="37">
        <v>11</v>
      </c>
      <c r="H17" s="39">
        <v>2</v>
      </c>
      <c r="I17" s="39"/>
      <c r="J17" s="9"/>
      <c r="K17" s="8"/>
      <c r="L17" s="99">
        <f t="shared" si="1"/>
        <v>2</v>
      </c>
      <c r="M17" s="5">
        <f t="shared" si="2"/>
        <v>11</v>
      </c>
      <c r="N17" s="5">
        <f t="shared" si="3"/>
        <v>14</v>
      </c>
      <c r="O17" s="6">
        <f t="shared" si="4"/>
        <v>36</v>
      </c>
      <c r="Q17">
        <f t="shared" si="5"/>
        <v>2</v>
      </c>
      <c r="R17">
        <f t="shared" si="6"/>
        <v>11</v>
      </c>
      <c r="S17">
        <f t="shared" si="7"/>
        <v>14</v>
      </c>
      <c r="T17">
        <f t="shared" si="8"/>
        <v>36</v>
      </c>
      <c r="V17" s="42">
        <f t="shared" si="9"/>
        <v>2</v>
      </c>
      <c r="W17" s="42">
        <f t="shared" si="10"/>
        <v>11</v>
      </c>
      <c r="X17" s="42">
        <f t="shared" si="11"/>
        <v>14</v>
      </c>
      <c r="Y17" s="42">
        <f t="shared" si="12"/>
        <v>16</v>
      </c>
      <c r="Z17" s="42">
        <f t="shared" si="13"/>
        <v>21</v>
      </c>
      <c r="AA17">
        <f t="shared" si="14"/>
        <v>41</v>
      </c>
      <c r="AC17" s="42"/>
      <c r="AD17" s="42"/>
      <c r="AE17" s="59"/>
    </row>
    <row r="18" spans="1:31" ht="12.95" customHeight="1" x14ac:dyDescent="0.2">
      <c r="A18" s="44">
        <f t="shared" si="0"/>
        <v>36</v>
      </c>
      <c r="B18" s="12" t="s">
        <v>158</v>
      </c>
      <c r="C18" s="12" t="s">
        <v>66</v>
      </c>
      <c r="D18" s="49"/>
      <c r="E18" s="37"/>
      <c r="F18" s="38"/>
      <c r="G18" s="37">
        <v>13</v>
      </c>
      <c r="H18" s="39">
        <v>13</v>
      </c>
      <c r="I18" s="39">
        <v>1</v>
      </c>
      <c r="J18" s="9"/>
      <c r="K18" s="8"/>
      <c r="L18" s="99">
        <f t="shared" si="1"/>
        <v>1</v>
      </c>
      <c r="M18" s="5">
        <f t="shared" si="2"/>
        <v>13</v>
      </c>
      <c r="N18" s="5">
        <f t="shared" si="3"/>
        <v>13</v>
      </c>
      <c r="O18" s="6">
        <f t="shared" si="4"/>
        <v>36</v>
      </c>
      <c r="Q18">
        <f t="shared" si="5"/>
        <v>1</v>
      </c>
      <c r="R18">
        <f t="shared" si="6"/>
        <v>13</v>
      </c>
      <c r="S18">
        <f t="shared" si="7"/>
        <v>13</v>
      </c>
      <c r="T18">
        <f t="shared" si="8"/>
        <v>36</v>
      </c>
      <c r="V18" s="42">
        <f t="shared" si="9"/>
        <v>1</v>
      </c>
      <c r="W18" s="42">
        <f t="shared" si="10"/>
        <v>13</v>
      </c>
      <c r="X18" s="42">
        <f t="shared" si="11"/>
        <v>13</v>
      </c>
      <c r="Y18" s="42">
        <f t="shared" si="12"/>
        <v>21</v>
      </c>
      <c r="Z18" s="42">
        <f t="shared" si="13"/>
        <v>21</v>
      </c>
      <c r="AA18">
        <f t="shared" si="14"/>
        <v>36</v>
      </c>
      <c r="AC18" s="42"/>
      <c r="AD18" s="42"/>
      <c r="AE18" s="59"/>
    </row>
    <row r="19" spans="1:31" ht="12.95" customHeight="1" x14ac:dyDescent="0.2">
      <c r="A19" s="44">
        <f t="shared" si="0"/>
        <v>29</v>
      </c>
      <c r="B19" s="12" t="s">
        <v>44</v>
      </c>
      <c r="C19" s="12" t="s">
        <v>7</v>
      </c>
      <c r="D19" s="49">
        <v>6</v>
      </c>
      <c r="E19" s="37">
        <v>17</v>
      </c>
      <c r="F19" s="38"/>
      <c r="G19" s="37"/>
      <c r="H19" s="39"/>
      <c r="I19" s="39">
        <v>11</v>
      </c>
      <c r="J19" s="9"/>
      <c r="K19" s="8"/>
      <c r="L19" s="99">
        <f t="shared" si="1"/>
        <v>6</v>
      </c>
      <c r="M19" s="5">
        <f t="shared" si="2"/>
        <v>11</v>
      </c>
      <c r="N19" s="5">
        <f t="shared" si="3"/>
        <v>17</v>
      </c>
      <c r="O19" s="6">
        <f t="shared" si="4"/>
        <v>29</v>
      </c>
      <c r="Q19">
        <f t="shared" si="5"/>
        <v>6</v>
      </c>
      <c r="R19">
        <f t="shared" si="6"/>
        <v>11</v>
      </c>
      <c r="S19">
        <f t="shared" si="7"/>
        <v>17</v>
      </c>
      <c r="T19">
        <f t="shared" si="8"/>
        <v>29</v>
      </c>
      <c r="V19" s="42">
        <f t="shared" si="9"/>
        <v>6</v>
      </c>
      <c r="W19" s="42">
        <f t="shared" si="10"/>
        <v>11</v>
      </c>
      <c r="X19" s="42">
        <f t="shared" si="11"/>
        <v>17</v>
      </c>
      <c r="Y19" s="42">
        <f t="shared" si="12"/>
        <v>21</v>
      </c>
      <c r="Z19" s="42">
        <f t="shared" si="13"/>
        <v>21</v>
      </c>
      <c r="AA19">
        <f t="shared" si="14"/>
        <v>29</v>
      </c>
      <c r="AC19" s="42"/>
      <c r="AD19" s="42"/>
      <c r="AE19" s="59"/>
    </row>
    <row r="20" spans="1:31" ht="12.95" customHeight="1" x14ac:dyDescent="0.2">
      <c r="A20" s="44">
        <f t="shared" si="0"/>
        <v>25</v>
      </c>
      <c r="B20" s="12" t="s">
        <v>145</v>
      </c>
      <c r="C20" s="12" t="s">
        <v>7</v>
      </c>
      <c r="D20" s="49"/>
      <c r="E20" s="37"/>
      <c r="F20" s="38">
        <v>15</v>
      </c>
      <c r="G20" s="37">
        <v>2</v>
      </c>
      <c r="H20" s="39"/>
      <c r="I20" s="39"/>
      <c r="J20" s="9"/>
      <c r="K20" s="8"/>
      <c r="L20" s="99">
        <f t="shared" si="1"/>
        <v>2</v>
      </c>
      <c r="M20" s="5">
        <f t="shared" si="2"/>
        <v>15</v>
      </c>
      <c r="N20" s="5" t="str">
        <f t="shared" si="3"/>
        <v xml:space="preserve"> </v>
      </c>
      <c r="O20" s="6">
        <f t="shared" si="4"/>
        <v>25</v>
      </c>
      <c r="Q20">
        <f t="shared" si="5"/>
        <v>2</v>
      </c>
      <c r="R20">
        <f t="shared" si="6"/>
        <v>15</v>
      </c>
      <c r="S20">
        <f t="shared" si="7"/>
        <v>21</v>
      </c>
      <c r="T20">
        <f t="shared" si="8"/>
        <v>25</v>
      </c>
      <c r="V20" s="42">
        <f t="shared" si="9"/>
        <v>2</v>
      </c>
      <c r="W20" s="42">
        <f t="shared" si="10"/>
        <v>15</v>
      </c>
      <c r="X20" s="42">
        <f t="shared" si="11"/>
        <v>21</v>
      </c>
      <c r="Y20" s="42">
        <f t="shared" si="12"/>
        <v>21</v>
      </c>
      <c r="Z20" s="42">
        <f t="shared" si="13"/>
        <v>21</v>
      </c>
      <c r="AA20">
        <f t="shared" si="14"/>
        <v>25</v>
      </c>
      <c r="AC20" s="42"/>
      <c r="AD20" s="42"/>
      <c r="AE20" s="59"/>
    </row>
    <row r="21" spans="1:31" ht="12.95" customHeight="1" x14ac:dyDescent="0.2">
      <c r="A21" s="44">
        <f t="shared" si="0"/>
        <v>25</v>
      </c>
      <c r="B21" s="12" t="s">
        <v>36</v>
      </c>
      <c r="C21" s="12" t="s">
        <v>11</v>
      </c>
      <c r="D21" s="49">
        <v>7</v>
      </c>
      <c r="E21" s="37">
        <v>10</v>
      </c>
      <c r="F21" s="38"/>
      <c r="G21" s="37"/>
      <c r="H21" s="39"/>
      <c r="I21" s="39"/>
      <c r="J21" s="9"/>
      <c r="K21" s="8"/>
      <c r="L21" s="99">
        <f t="shared" si="1"/>
        <v>7</v>
      </c>
      <c r="M21" s="5">
        <f t="shared" si="2"/>
        <v>10</v>
      </c>
      <c r="N21" s="5" t="str">
        <f t="shared" si="3"/>
        <v xml:space="preserve"> </v>
      </c>
      <c r="O21" s="6">
        <f t="shared" si="4"/>
        <v>25</v>
      </c>
      <c r="Q21">
        <f t="shared" si="5"/>
        <v>7</v>
      </c>
      <c r="R21">
        <f t="shared" si="6"/>
        <v>10</v>
      </c>
      <c r="S21">
        <f t="shared" si="7"/>
        <v>21</v>
      </c>
      <c r="T21">
        <f t="shared" si="8"/>
        <v>25</v>
      </c>
      <c r="V21" s="42">
        <f t="shared" si="9"/>
        <v>7</v>
      </c>
      <c r="W21" s="42">
        <f t="shared" si="10"/>
        <v>10</v>
      </c>
      <c r="X21" s="42">
        <f t="shared" si="11"/>
        <v>21</v>
      </c>
      <c r="Y21" s="42">
        <f t="shared" si="12"/>
        <v>21</v>
      </c>
      <c r="Z21" s="42">
        <f t="shared" si="13"/>
        <v>21</v>
      </c>
      <c r="AA21">
        <f t="shared" si="14"/>
        <v>25</v>
      </c>
      <c r="AC21" s="42"/>
      <c r="AD21" s="42"/>
      <c r="AE21" s="59"/>
    </row>
    <row r="22" spans="1:31" ht="12.95" customHeight="1" x14ac:dyDescent="0.2">
      <c r="A22" s="44">
        <f t="shared" si="0"/>
        <v>25</v>
      </c>
      <c r="B22" s="12" t="s">
        <v>157</v>
      </c>
      <c r="C22" s="12" t="s">
        <v>26</v>
      </c>
      <c r="D22" s="49"/>
      <c r="E22" s="37"/>
      <c r="F22" s="38"/>
      <c r="G22" s="37">
        <v>9</v>
      </c>
      <c r="H22" s="39">
        <v>8</v>
      </c>
      <c r="I22" s="39"/>
      <c r="J22" s="9"/>
      <c r="K22" s="8"/>
      <c r="L22" s="99">
        <f t="shared" si="1"/>
        <v>8</v>
      </c>
      <c r="M22" s="5">
        <f t="shared" si="2"/>
        <v>9</v>
      </c>
      <c r="N22" s="5" t="str">
        <f t="shared" si="3"/>
        <v xml:space="preserve"> </v>
      </c>
      <c r="O22" s="6">
        <f t="shared" si="4"/>
        <v>25</v>
      </c>
      <c r="Q22">
        <f t="shared" si="5"/>
        <v>8</v>
      </c>
      <c r="R22">
        <f t="shared" si="6"/>
        <v>9</v>
      </c>
      <c r="S22">
        <f t="shared" si="7"/>
        <v>21</v>
      </c>
      <c r="T22">
        <f t="shared" si="8"/>
        <v>25</v>
      </c>
      <c r="V22" s="42">
        <f t="shared" si="9"/>
        <v>8</v>
      </c>
      <c r="W22" s="42">
        <f t="shared" si="10"/>
        <v>9</v>
      </c>
      <c r="X22" s="42">
        <f t="shared" si="11"/>
        <v>21</v>
      </c>
      <c r="Y22" s="42">
        <f t="shared" si="12"/>
        <v>21</v>
      </c>
      <c r="Z22" s="42">
        <f t="shared" si="13"/>
        <v>21</v>
      </c>
      <c r="AA22">
        <f t="shared" si="14"/>
        <v>25</v>
      </c>
      <c r="AC22" s="42"/>
      <c r="AD22" s="42"/>
      <c r="AE22" s="59"/>
    </row>
    <row r="23" spans="1:31" ht="12.95" customHeight="1" x14ac:dyDescent="0.2">
      <c r="A23" s="44">
        <f t="shared" si="0"/>
        <v>22</v>
      </c>
      <c r="B23" s="12" t="s">
        <v>142</v>
      </c>
      <c r="C23" s="12" t="s">
        <v>18</v>
      </c>
      <c r="D23" s="49">
        <v>18</v>
      </c>
      <c r="E23" s="37"/>
      <c r="F23" s="38">
        <v>9</v>
      </c>
      <c r="G23" s="37">
        <v>14</v>
      </c>
      <c r="H23" s="39"/>
      <c r="I23" s="39"/>
      <c r="J23" s="9"/>
      <c r="K23" s="8"/>
      <c r="L23" s="99">
        <f t="shared" si="1"/>
        <v>9</v>
      </c>
      <c r="M23" s="5">
        <f t="shared" si="2"/>
        <v>14</v>
      </c>
      <c r="N23" s="5">
        <f t="shared" si="3"/>
        <v>18</v>
      </c>
      <c r="O23" s="6">
        <f t="shared" si="4"/>
        <v>22</v>
      </c>
      <c r="Q23">
        <f t="shared" si="5"/>
        <v>9</v>
      </c>
      <c r="R23">
        <f t="shared" si="6"/>
        <v>14</v>
      </c>
      <c r="S23">
        <f t="shared" si="7"/>
        <v>18</v>
      </c>
      <c r="T23">
        <f t="shared" si="8"/>
        <v>22</v>
      </c>
      <c r="V23" s="42">
        <f t="shared" si="9"/>
        <v>9</v>
      </c>
      <c r="W23" s="42">
        <f t="shared" si="10"/>
        <v>14</v>
      </c>
      <c r="X23" s="42">
        <f t="shared" si="11"/>
        <v>18</v>
      </c>
      <c r="Y23" s="42">
        <f t="shared" si="12"/>
        <v>21</v>
      </c>
      <c r="Z23" s="42">
        <f t="shared" si="13"/>
        <v>21</v>
      </c>
      <c r="AA23">
        <f t="shared" si="14"/>
        <v>22</v>
      </c>
      <c r="AC23" s="42"/>
      <c r="AD23" s="42"/>
      <c r="AE23" s="59"/>
    </row>
    <row r="24" spans="1:31" ht="12.95" customHeight="1" x14ac:dyDescent="0.2">
      <c r="A24" s="44">
        <f t="shared" si="0"/>
        <v>22</v>
      </c>
      <c r="B24" s="12" t="s">
        <v>143</v>
      </c>
      <c r="C24" s="12" t="s">
        <v>126</v>
      </c>
      <c r="D24" s="49"/>
      <c r="E24" s="37"/>
      <c r="F24" s="38">
        <v>12</v>
      </c>
      <c r="G24" s="37">
        <v>12</v>
      </c>
      <c r="H24" s="39"/>
      <c r="I24" s="39">
        <v>17</v>
      </c>
      <c r="J24" s="9"/>
      <c r="K24" s="8"/>
      <c r="L24" s="99">
        <f t="shared" si="1"/>
        <v>12</v>
      </c>
      <c r="M24" s="5">
        <f t="shared" si="2"/>
        <v>12</v>
      </c>
      <c r="N24" s="5">
        <f t="shared" si="3"/>
        <v>17</v>
      </c>
      <c r="O24" s="6">
        <f t="shared" si="4"/>
        <v>22</v>
      </c>
      <c r="Q24">
        <f t="shared" si="5"/>
        <v>12</v>
      </c>
      <c r="R24">
        <f t="shared" si="6"/>
        <v>12</v>
      </c>
      <c r="S24">
        <f t="shared" si="7"/>
        <v>17</v>
      </c>
      <c r="T24">
        <f t="shared" si="8"/>
        <v>22</v>
      </c>
      <c r="V24" s="42">
        <f t="shared" si="9"/>
        <v>12</v>
      </c>
      <c r="W24" s="42">
        <f t="shared" si="10"/>
        <v>12</v>
      </c>
      <c r="X24" s="42">
        <f t="shared" si="11"/>
        <v>17</v>
      </c>
      <c r="Y24" s="42">
        <f t="shared" si="12"/>
        <v>21</v>
      </c>
      <c r="Z24" s="42">
        <f t="shared" si="13"/>
        <v>21</v>
      </c>
      <c r="AA24">
        <f t="shared" si="14"/>
        <v>22</v>
      </c>
      <c r="AC24" s="42"/>
      <c r="AD24" s="42"/>
      <c r="AE24" s="59"/>
    </row>
    <row r="25" spans="1:31" ht="12.95" customHeight="1" x14ac:dyDescent="0.2">
      <c r="A25" s="44">
        <f t="shared" si="0"/>
        <v>20</v>
      </c>
      <c r="B25" s="12" t="s">
        <v>161</v>
      </c>
      <c r="C25" s="12" t="s">
        <v>26</v>
      </c>
      <c r="D25" s="49"/>
      <c r="E25" s="37"/>
      <c r="F25" s="38"/>
      <c r="G25" s="37">
        <v>19</v>
      </c>
      <c r="H25" s="39">
        <v>3</v>
      </c>
      <c r="I25" s="39"/>
      <c r="J25" s="9"/>
      <c r="K25" s="8"/>
      <c r="L25" s="99">
        <f t="shared" si="1"/>
        <v>3</v>
      </c>
      <c r="M25" s="5">
        <f t="shared" si="2"/>
        <v>19</v>
      </c>
      <c r="N25" s="5" t="str">
        <f t="shared" si="3"/>
        <v xml:space="preserve"> </v>
      </c>
      <c r="O25" s="6">
        <f t="shared" si="4"/>
        <v>20</v>
      </c>
      <c r="Q25">
        <f t="shared" si="5"/>
        <v>3</v>
      </c>
      <c r="R25">
        <f t="shared" si="6"/>
        <v>19</v>
      </c>
      <c r="S25">
        <f t="shared" si="7"/>
        <v>21</v>
      </c>
      <c r="T25">
        <f t="shared" si="8"/>
        <v>20</v>
      </c>
      <c r="V25" s="42">
        <f t="shared" si="9"/>
        <v>3</v>
      </c>
      <c r="W25" s="42">
        <f t="shared" si="10"/>
        <v>19</v>
      </c>
      <c r="X25" s="42">
        <f t="shared" si="11"/>
        <v>21</v>
      </c>
      <c r="Y25" s="42">
        <f t="shared" si="12"/>
        <v>21</v>
      </c>
      <c r="Z25" s="42">
        <f t="shared" si="13"/>
        <v>21</v>
      </c>
      <c r="AA25">
        <f t="shared" si="14"/>
        <v>20</v>
      </c>
      <c r="AC25" s="42"/>
      <c r="AD25" s="42"/>
      <c r="AE25" s="59"/>
    </row>
    <row r="26" spans="1:31" ht="12.95" customHeight="1" x14ac:dyDescent="0.2">
      <c r="A26" s="44">
        <f t="shared" si="0"/>
        <v>19</v>
      </c>
      <c r="B26" s="12" t="s">
        <v>112</v>
      </c>
      <c r="C26" s="12" t="s">
        <v>113</v>
      </c>
      <c r="D26" s="49"/>
      <c r="E26" s="37">
        <v>2</v>
      </c>
      <c r="F26" s="38"/>
      <c r="G26" s="37"/>
      <c r="H26" s="39"/>
      <c r="I26" s="39"/>
      <c r="J26" s="9"/>
      <c r="K26" s="8"/>
      <c r="L26" s="99">
        <f t="shared" si="1"/>
        <v>2</v>
      </c>
      <c r="M26" s="5" t="str">
        <f t="shared" si="2"/>
        <v xml:space="preserve"> </v>
      </c>
      <c r="N26" s="5" t="str">
        <f t="shared" si="3"/>
        <v xml:space="preserve"> </v>
      </c>
      <c r="O26" s="6">
        <f t="shared" si="4"/>
        <v>19</v>
      </c>
      <c r="Q26">
        <f t="shared" si="5"/>
        <v>2</v>
      </c>
      <c r="R26">
        <f t="shared" si="6"/>
        <v>21</v>
      </c>
      <c r="S26">
        <f t="shared" si="7"/>
        <v>21</v>
      </c>
      <c r="T26">
        <f t="shared" si="8"/>
        <v>19</v>
      </c>
      <c r="V26" s="42">
        <f t="shared" si="9"/>
        <v>2</v>
      </c>
      <c r="W26" s="42">
        <f t="shared" si="10"/>
        <v>21</v>
      </c>
      <c r="X26" s="42">
        <f t="shared" si="11"/>
        <v>21</v>
      </c>
      <c r="Y26" s="42">
        <f t="shared" si="12"/>
        <v>21</v>
      </c>
      <c r="Z26" s="42">
        <f t="shared" si="13"/>
        <v>21</v>
      </c>
      <c r="AA26">
        <f t="shared" si="14"/>
        <v>19</v>
      </c>
      <c r="AC26" s="42"/>
      <c r="AD26" s="42"/>
      <c r="AE26" s="59"/>
    </row>
    <row r="27" spans="1:31" ht="12.95" customHeight="1" x14ac:dyDescent="0.2">
      <c r="A27" s="44">
        <f t="shared" si="0"/>
        <v>18</v>
      </c>
      <c r="B27" s="12" t="s">
        <v>139</v>
      </c>
      <c r="C27" s="12" t="s">
        <v>26</v>
      </c>
      <c r="D27" s="49"/>
      <c r="E27" s="37"/>
      <c r="F27" s="38">
        <v>3</v>
      </c>
      <c r="G27" s="37"/>
      <c r="H27" s="39"/>
      <c r="I27" s="39"/>
      <c r="J27" s="9"/>
      <c r="K27" s="8"/>
      <c r="L27" s="99">
        <f t="shared" si="1"/>
        <v>3</v>
      </c>
      <c r="M27" s="5" t="str">
        <f t="shared" si="2"/>
        <v xml:space="preserve"> </v>
      </c>
      <c r="N27" s="5" t="str">
        <f t="shared" si="3"/>
        <v xml:space="preserve"> </v>
      </c>
      <c r="O27" s="6">
        <f t="shared" si="4"/>
        <v>18</v>
      </c>
      <c r="Q27">
        <f t="shared" si="5"/>
        <v>3</v>
      </c>
      <c r="R27">
        <f t="shared" si="6"/>
        <v>21</v>
      </c>
      <c r="S27">
        <f t="shared" si="7"/>
        <v>21</v>
      </c>
      <c r="T27">
        <f t="shared" si="8"/>
        <v>18</v>
      </c>
      <c r="V27" s="42">
        <f t="shared" si="9"/>
        <v>3</v>
      </c>
      <c r="W27" s="42">
        <f t="shared" si="10"/>
        <v>21</v>
      </c>
      <c r="X27" s="42">
        <f t="shared" si="11"/>
        <v>21</v>
      </c>
      <c r="Y27" s="42">
        <f t="shared" si="12"/>
        <v>21</v>
      </c>
      <c r="Z27" s="42">
        <f t="shared" si="13"/>
        <v>21</v>
      </c>
      <c r="AA27">
        <f t="shared" si="14"/>
        <v>18</v>
      </c>
      <c r="AC27" s="42"/>
      <c r="AD27" s="42"/>
      <c r="AE27" s="59"/>
    </row>
    <row r="28" spans="1:31" ht="12.95" customHeight="1" x14ac:dyDescent="0.2">
      <c r="A28" s="44">
        <f t="shared" si="0"/>
        <v>18</v>
      </c>
      <c r="B28" s="12" t="s">
        <v>115</v>
      </c>
      <c r="C28" s="12" t="s">
        <v>66</v>
      </c>
      <c r="D28" s="49"/>
      <c r="E28" s="37">
        <v>6</v>
      </c>
      <c r="F28" s="38">
        <v>18</v>
      </c>
      <c r="G28" s="37"/>
      <c r="H28" s="39"/>
      <c r="I28" s="39"/>
      <c r="J28" s="9"/>
      <c r="K28" s="8"/>
      <c r="L28" s="99">
        <f t="shared" si="1"/>
        <v>6</v>
      </c>
      <c r="M28" s="5">
        <f t="shared" si="2"/>
        <v>18</v>
      </c>
      <c r="N28" s="5" t="str">
        <f t="shared" si="3"/>
        <v xml:space="preserve"> </v>
      </c>
      <c r="O28" s="6">
        <f t="shared" si="4"/>
        <v>18</v>
      </c>
      <c r="Q28">
        <f t="shared" si="5"/>
        <v>6</v>
      </c>
      <c r="R28">
        <f t="shared" si="6"/>
        <v>18</v>
      </c>
      <c r="S28">
        <f t="shared" si="7"/>
        <v>21</v>
      </c>
      <c r="T28">
        <f t="shared" si="8"/>
        <v>18</v>
      </c>
      <c r="V28" s="42">
        <f t="shared" si="9"/>
        <v>6</v>
      </c>
      <c r="W28" s="42">
        <f t="shared" si="10"/>
        <v>18</v>
      </c>
      <c r="X28" s="42">
        <f t="shared" si="11"/>
        <v>21</v>
      </c>
      <c r="Y28" s="42">
        <f t="shared" si="12"/>
        <v>21</v>
      </c>
      <c r="Z28" s="42">
        <f t="shared" si="13"/>
        <v>21</v>
      </c>
      <c r="AA28">
        <f t="shared" si="14"/>
        <v>18</v>
      </c>
      <c r="AC28" s="42"/>
      <c r="AD28" s="42"/>
      <c r="AE28" s="59"/>
    </row>
    <row r="29" spans="1:31" ht="12.95" customHeight="1" x14ac:dyDescent="0.2">
      <c r="A29" s="44">
        <f t="shared" si="0"/>
        <v>18</v>
      </c>
      <c r="B29" s="12" t="s">
        <v>117</v>
      </c>
      <c r="C29" s="12" t="s">
        <v>22</v>
      </c>
      <c r="D29" s="49"/>
      <c r="E29" s="37">
        <v>8</v>
      </c>
      <c r="F29" s="38"/>
      <c r="G29" s="37"/>
      <c r="H29" s="39"/>
      <c r="I29" s="39">
        <v>16</v>
      </c>
      <c r="J29" s="9"/>
      <c r="K29" s="8"/>
      <c r="L29" s="99">
        <f t="shared" si="1"/>
        <v>8</v>
      </c>
      <c r="M29" s="5">
        <f t="shared" si="2"/>
        <v>16</v>
      </c>
      <c r="N29" s="5" t="str">
        <f t="shared" si="3"/>
        <v xml:space="preserve"> </v>
      </c>
      <c r="O29" s="6">
        <f t="shared" si="4"/>
        <v>18</v>
      </c>
      <c r="Q29">
        <f t="shared" si="5"/>
        <v>8</v>
      </c>
      <c r="R29">
        <f t="shared" si="6"/>
        <v>16</v>
      </c>
      <c r="S29">
        <f t="shared" si="7"/>
        <v>21</v>
      </c>
      <c r="T29">
        <f t="shared" si="8"/>
        <v>18</v>
      </c>
      <c r="V29" s="42">
        <f t="shared" si="9"/>
        <v>8</v>
      </c>
      <c r="W29" s="42">
        <f t="shared" si="10"/>
        <v>16</v>
      </c>
      <c r="X29" s="42">
        <f t="shared" si="11"/>
        <v>21</v>
      </c>
      <c r="Y29" s="42">
        <f t="shared" si="12"/>
        <v>21</v>
      </c>
      <c r="Z29" s="42">
        <f t="shared" si="13"/>
        <v>21</v>
      </c>
      <c r="AA29">
        <f t="shared" si="14"/>
        <v>18</v>
      </c>
      <c r="AC29" s="42"/>
      <c r="AD29" s="42"/>
      <c r="AE29" s="59"/>
    </row>
    <row r="30" spans="1:31" ht="12.95" customHeight="1" x14ac:dyDescent="0.2">
      <c r="A30" s="44">
        <f t="shared" si="0"/>
        <v>17</v>
      </c>
      <c r="B30" s="12" t="s">
        <v>140</v>
      </c>
      <c r="C30" s="12" t="s">
        <v>26</v>
      </c>
      <c r="D30" s="49"/>
      <c r="E30" s="37"/>
      <c r="F30" s="38">
        <v>5</v>
      </c>
      <c r="G30" s="37"/>
      <c r="H30" s="39"/>
      <c r="I30" s="39">
        <v>20</v>
      </c>
      <c r="J30" s="9"/>
      <c r="K30" s="8"/>
      <c r="L30" s="99">
        <f t="shared" si="1"/>
        <v>5</v>
      </c>
      <c r="M30" s="5">
        <f t="shared" si="2"/>
        <v>20</v>
      </c>
      <c r="N30" s="5" t="str">
        <f t="shared" si="3"/>
        <v xml:space="preserve"> </v>
      </c>
      <c r="O30" s="6">
        <f t="shared" si="4"/>
        <v>17</v>
      </c>
      <c r="Q30">
        <f t="shared" si="5"/>
        <v>5</v>
      </c>
      <c r="R30">
        <f t="shared" si="6"/>
        <v>20</v>
      </c>
      <c r="S30">
        <f t="shared" si="7"/>
        <v>21</v>
      </c>
      <c r="T30">
        <f t="shared" si="8"/>
        <v>17</v>
      </c>
      <c r="V30" s="42">
        <f t="shared" si="9"/>
        <v>5</v>
      </c>
      <c r="W30" s="42">
        <f t="shared" si="10"/>
        <v>20</v>
      </c>
      <c r="X30" s="42">
        <f t="shared" si="11"/>
        <v>21</v>
      </c>
      <c r="Y30" s="42">
        <f t="shared" si="12"/>
        <v>21</v>
      </c>
      <c r="Z30" s="42">
        <f t="shared" si="13"/>
        <v>21</v>
      </c>
      <c r="AA30">
        <f t="shared" si="14"/>
        <v>17</v>
      </c>
      <c r="AC30" s="42"/>
      <c r="AD30" s="42"/>
      <c r="AE30" s="59"/>
    </row>
    <row r="31" spans="1:31" ht="12.95" customHeight="1" x14ac:dyDescent="0.2">
      <c r="A31" s="44">
        <f t="shared" si="0"/>
        <v>16</v>
      </c>
      <c r="B31" s="12" t="s">
        <v>88</v>
      </c>
      <c r="C31" s="12" t="s">
        <v>89</v>
      </c>
      <c r="D31" s="49">
        <v>5</v>
      </c>
      <c r="E31" s="37"/>
      <c r="F31" s="38"/>
      <c r="G31" s="37"/>
      <c r="H31" s="39"/>
      <c r="I31" s="39"/>
      <c r="J31" s="9"/>
      <c r="K31" s="8"/>
      <c r="L31" s="99">
        <f t="shared" si="1"/>
        <v>5</v>
      </c>
      <c r="M31" s="5" t="str">
        <f t="shared" si="2"/>
        <v xml:space="preserve"> </v>
      </c>
      <c r="N31" s="5" t="str">
        <f t="shared" si="3"/>
        <v xml:space="preserve"> </v>
      </c>
      <c r="O31" s="6">
        <f t="shared" si="4"/>
        <v>16</v>
      </c>
      <c r="Q31">
        <f t="shared" si="5"/>
        <v>5</v>
      </c>
      <c r="R31">
        <f t="shared" si="6"/>
        <v>21</v>
      </c>
      <c r="S31">
        <f t="shared" si="7"/>
        <v>21</v>
      </c>
      <c r="T31">
        <f t="shared" si="8"/>
        <v>16</v>
      </c>
      <c r="V31" s="42">
        <f t="shared" si="9"/>
        <v>5</v>
      </c>
      <c r="W31" s="42">
        <f t="shared" si="10"/>
        <v>21</v>
      </c>
      <c r="X31" s="42">
        <f t="shared" si="11"/>
        <v>21</v>
      </c>
      <c r="Y31" s="42">
        <f t="shared" si="12"/>
        <v>21</v>
      </c>
      <c r="Z31" s="42">
        <f t="shared" si="13"/>
        <v>21</v>
      </c>
      <c r="AA31">
        <f t="shared" si="14"/>
        <v>16</v>
      </c>
      <c r="AC31" s="42"/>
      <c r="AD31" s="42"/>
      <c r="AE31" s="59"/>
    </row>
    <row r="32" spans="1:31" ht="12.95" customHeight="1" x14ac:dyDescent="0.2">
      <c r="A32" s="44">
        <f t="shared" si="0"/>
        <v>16</v>
      </c>
      <c r="B32" s="12" t="s">
        <v>114</v>
      </c>
      <c r="C32" s="12" t="s">
        <v>91</v>
      </c>
      <c r="D32" s="49"/>
      <c r="E32" s="37">
        <v>5</v>
      </c>
      <c r="F32" s="38"/>
      <c r="G32" s="37"/>
      <c r="H32" s="39"/>
      <c r="I32" s="39"/>
      <c r="J32" s="9"/>
      <c r="K32" s="8"/>
      <c r="L32" s="99">
        <f t="shared" si="1"/>
        <v>5</v>
      </c>
      <c r="M32" s="5" t="str">
        <f t="shared" si="2"/>
        <v xml:space="preserve"> </v>
      </c>
      <c r="N32" s="5" t="str">
        <f t="shared" si="3"/>
        <v xml:space="preserve"> </v>
      </c>
      <c r="O32" s="6">
        <f t="shared" si="4"/>
        <v>16</v>
      </c>
      <c r="Q32">
        <f t="shared" si="5"/>
        <v>5</v>
      </c>
      <c r="R32">
        <f t="shared" si="6"/>
        <v>21</v>
      </c>
      <c r="S32">
        <f t="shared" si="7"/>
        <v>21</v>
      </c>
      <c r="T32">
        <f t="shared" si="8"/>
        <v>16</v>
      </c>
      <c r="V32" s="42">
        <f t="shared" si="9"/>
        <v>5</v>
      </c>
      <c r="W32" s="42">
        <f t="shared" si="10"/>
        <v>21</v>
      </c>
      <c r="X32" s="42">
        <f t="shared" si="11"/>
        <v>21</v>
      </c>
      <c r="Y32" s="42">
        <f t="shared" si="12"/>
        <v>21</v>
      </c>
      <c r="Z32" s="42">
        <f t="shared" si="13"/>
        <v>21</v>
      </c>
      <c r="AA32">
        <f t="shared" si="14"/>
        <v>16</v>
      </c>
      <c r="AC32" s="42"/>
      <c r="AD32" s="42"/>
      <c r="AE32" s="59"/>
    </row>
    <row r="33" spans="1:31" ht="12.95" customHeight="1" x14ac:dyDescent="0.2">
      <c r="A33" s="44">
        <f t="shared" si="0"/>
        <v>16</v>
      </c>
      <c r="B33" s="12" t="s">
        <v>174</v>
      </c>
      <c r="C33" s="12" t="s">
        <v>11</v>
      </c>
      <c r="D33" s="49"/>
      <c r="E33" s="37"/>
      <c r="F33" s="38"/>
      <c r="G33" s="37"/>
      <c r="H33" s="39">
        <v>5</v>
      </c>
      <c r="I33" s="39"/>
      <c r="J33" s="9"/>
      <c r="K33" s="8"/>
      <c r="L33" s="99">
        <f t="shared" si="1"/>
        <v>5</v>
      </c>
      <c r="M33" s="5" t="str">
        <f t="shared" si="2"/>
        <v xml:space="preserve"> </v>
      </c>
      <c r="N33" s="5" t="str">
        <f t="shared" si="3"/>
        <v xml:space="preserve"> </v>
      </c>
      <c r="O33" s="6">
        <f t="shared" si="4"/>
        <v>16</v>
      </c>
      <c r="Q33">
        <f t="shared" si="5"/>
        <v>5</v>
      </c>
      <c r="R33">
        <f t="shared" si="6"/>
        <v>21</v>
      </c>
      <c r="S33">
        <f t="shared" si="7"/>
        <v>21</v>
      </c>
      <c r="T33">
        <f t="shared" si="8"/>
        <v>16</v>
      </c>
      <c r="V33" s="42">
        <f t="shared" si="9"/>
        <v>5</v>
      </c>
      <c r="W33" s="42">
        <f t="shared" si="10"/>
        <v>21</v>
      </c>
      <c r="X33" s="42">
        <f t="shared" si="11"/>
        <v>21</v>
      </c>
      <c r="Y33" s="42">
        <f t="shared" si="12"/>
        <v>21</v>
      </c>
      <c r="Z33" s="42">
        <f t="shared" si="13"/>
        <v>21</v>
      </c>
      <c r="AA33">
        <f t="shared" si="14"/>
        <v>16</v>
      </c>
      <c r="AC33" s="42"/>
      <c r="AD33" s="42"/>
      <c r="AE33" s="59"/>
    </row>
    <row r="34" spans="1:31" ht="12.95" customHeight="1" x14ac:dyDescent="0.2">
      <c r="A34" s="44">
        <f t="shared" si="0"/>
        <v>16</v>
      </c>
      <c r="B34" s="12" t="s">
        <v>120</v>
      </c>
      <c r="C34" s="12" t="s">
        <v>94</v>
      </c>
      <c r="D34" s="49"/>
      <c r="E34" s="37">
        <v>11</v>
      </c>
      <c r="F34" s="38"/>
      <c r="G34" s="37"/>
      <c r="H34" s="39">
        <v>15</v>
      </c>
      <c r="I34" s="39"/>
      <c r="J34" s="9"/>
      <c r="K34" s="8"/>
      <c r="L34" s="99">
        <f t="shared" si="1"/>
        <v>11</v>
      </c>
      <c r="M34" s="5">
        <f t="shared" si="2"/>
        <v>15</v>
      </c>
      <c r="N34" s="5" t="str">
        <f t="shared" si="3"/>
        <v xml:space="preserve"> </v>
      </c>
      <c r="O34" s="6">
        <f t="shared" si="4"/>
        <v>16</v>
      </c>
      <c r="Q34">
        <f t="shared" si="5"/>
        <v>11</v>
      </c>
      <c r="R34">
        <f t="shared" si="6"/>
        <v>15</v>
      </c>
      <c r="S34">
        <f t="shared" si="7"/>
        <v>21</v>
      </c>
      <c r="T34">
        <f t="shared" si="8"/>
        <v>16</v>
      </c>
      <c r="V34" s="42">
        <f t="shared" si="9"/>
        <v>11</v>
      </c>
      <c r="W34" s="42">
        <f t="shared" si="10"/>
        <v>15</v>
      </c>
      <c r="X34" s="42">
        <f t="shared" si="11"/>
        <v>21</v>
      </c>
      <c r="Y34" s="42">
        <f t="shared" si="12"/>
        <v>21</v>
      </c>
      <c r="Z34" s="42">
        <f t="shared" si="13"/>
        <v>21</v>
      </c>
      <c r="AA34">
        <f t="shared" si="14"/>
        <v>16</v>
      </c>
      <c r="AC34" s="42"/>
      <c r="AD34" s="42"/>
      <c r="AE34" s="59"/>
    </row>
    <row r="35" spans="1:31" ht="12.95" customHeight="1" x14ac:dyDescent="0.2">
      <c r="A35" s="44">
        <f t="shared" si="0"/>
        <v>15</v>
      </c>
      <c r="B35" s="12" t="s">
        <v>175</v>
      </c>
      <c r="C35" s="12" t="s">
        <v>26</v>
      </c>
      <c r="D35" s="49"/>
      <c r="E35" s="37"/>
      <c r="F35" s="38"/>
      <c r="G35" s="37"/>
      <c r="H35" s="39">
        <v>6</v>
      </c>
      <c r="I35" s="39"/>
      <c r="J35" s="9"/>
      <c r="K35" s="8"/>
      <c r="L35" s="99">
        <f t="shared" si="1"/>
        <v>6</v>
      </c>
      <c r="M35" s="5" t="str">
        <f t="shared" si="2"/>
        <v xml:space="preserve"> </v>
      </c>
      <c r="N35" s="5" t="str">
        <f t="shared" si="3"/>
        <v xml:space="preserve"> </v>
      </c>
      <c r="O35" s="6">
        <f t="shared" si="4"/>
        <v>15</v>
      </c>
      <c r="Q35">
        <f t="shared" si="5"/>
        <v>6</v>
      </c>
      <c r="R35">
        <f t="shared" si="6"/>
        <v>21</v>
      </c>
      <c r="S35">
        <f t="shared" si="7"/>
        <v>21</v>
      </c>
      <c r="T35">
        <f t="shared" si="8"/>
        <v>15</v>
      </c>
      <c r="V35" s="42">
        <f t="shared" si="9"/>
        <v>6</v>
      </c>
      <c r="W35" s="42">
        <f t="shared" si="10"/>
        <v>21</v>
      </c>
      <c r="X35" s="42">
        <f t="shared" si="11"/>
        <v>21</v>
      </c>
      <c r="Y35" s="42">
        <f t="shared" si="12"/>
        <v>21</v>
      </c>
      <c r="Z35" s="42">
        <f t="shared" si="13"/>
        <v>21</v>
      </c>
      <c r="AA35">
        <f t="shared" si="14"/>
        <v>15</v>
      </c>
      <c r="AC35" s="42"/>
      <c r="AD35" s="42"/>
      <c r="AE35" s="59"/>
    </row>
    <row r="36" spans="1:31" ht="12.95" customHeight="1" x14ac:dyDescent="0.2">
      <c r="A36" s="44">
        <f t="shared" si="0"/>
        <v>15</v>
      </c>
      <c r="B36" s="12" t="s">
        <v>159</v>
      </c>
      <c r="C36" s="12" t="s">
        <v>22</v>
      </c>
      <c r="D36" s="49"/>
      <c r="E36" s="37"/>
      <c r="F36" s="38"/>
      <c r="G36" s="37">
        <v>15</v>
      </c>
      <c r="H36" s="39">
        <v>12</v>
      </c>
      <c r="I36" s="39"/>
      <c r="J36" s="9"/>
      <c r="K36" s="8"/>
      <c r="L36" s="99">
        <f t="shared" si="1"/>
        <v>12</v>
      </c>
      <c r="M36" s="5">
        <f t="shared" si="2"/>
        <v>15</v>
      </c>
      <c r="N36" s="5" t="str">
        <f t="shared" si="3"/>
        <v xml:space="preserve"> </v>
      </c>
      <c r="O36" s="6">
        <f t="shared" si="4"/>
        <v>15</v>
      </c>
      <c r="Q36">
        <f t="shared" si="5"/>
        <v>12</v>
      </c>
      <c r="R36">
        <f t="shared" si="6"/>
        <v>15</v>
      </c>
      <c r="S36">
        <f t="shared" si="7"/>
        <v>21</v>
      </c>
      <c r="T36">
        <f t="shared" si="8"/>
        <v>15</v>
      </c>
      <c r="V36" s="42">
        <f t="shared" si="9"/>
        <v>12</v>
      </c>
      <c r="W36" s="42">
        <f t="shared" si="10"/>
        <v>15</v>
      </c>
      <c r="X36" s="42">
        <f t="shared" si="11"/>
        <v>21</v>
      </c>
      <c r="Y36" s="42">
        <f t="shared" si="12"/>
        <v>21</v>
      </c>
      <c r="Z36" s="42">
        <f t="shared" si="13"/>
        <v>21</v>
      </c>
      <c r="AA36">
        <f t="shared" si="14"/>
        <v>15</v>
      </c>
      <c r="AC36" s="42"/>
      <c r="AD36" s="42"/>
      <c r="AE36" s="59"/>
    </row>
    <row r="37" spans="1:31" ht="12.95" customHeight="1" x14ac:dyDescent="0.2">
      <c r="A37" s="44">
        <f t="shared" ref="A37:A62" si="15">IF(AA37&lt;1," ",AA37)</f>
        <v>14</v>
      </c>
      <c r="B37" s="12" t="s">
        <v>61</v>
      </c>
      <c r="C37" s="12" t="s">
        <v>94</v>
      </c>
      <c r="D37" s="49">
        <v>19</v>
      </c>
      <c r="E37" s="37">
        <v>9</v>
      </c>
      <c r="F37" s="38"/>
      <c r="G37" s="37"/>
      <c r="H37" s="39"/>
      <c r="I37" s="39"/>
      <c r="J37" s="9"/>
      <c r="K37" s="8"/>
      <c r="L37" s="99">
        <f t="shared" ref="L37:L62" si="16">IF(Q37&gt;20," ",Q37)</f>
        <v>9</v>
      </c>
      <c r="M37" s="5">
        <f t="shared" ref="M37:M62" si="17">IF(R37&gt;20," ",R37)</f>
        <v>19</v>
      </c>
      <c r="N37" s="5" t="str">
        <f t="shared" ref="N37:N62" si="18">IF(S37&gt;20," ",S37)</f>
        <v xml:space="preserve"> </v>
      </c>
      <c r="O37" s="6">
        <f t="shared" ref="O37:O62" si="19">IF(T37&lt;1," ",T37)</f>
        <v>14</v>
      </c>
      <c r="Q37">
        <f t="shared" ref="Q37:Q62" si="20">IF(COUNT(D37:K37)&gt;0,SMALL(D37:K37,1),21)</f>
        <v>9</v>
      </c>
      <c r="R37">
        <f t="shared" ref="R37:R62" si="21">IF(COUNT(D37:K37)&gt;1,SMALL(D37:K37,2),21)</f>
        <v>19</v>
      </c>
      <c r="S37">
        <f t="shared" ref="S37:S62" si="22">IF(COUNT(D37:K37)&gt;2,SMALL(D37:K37,3),21)</f>
        <v>21</v>
      </c>
      <c r="T37">
        <f t="shared" ref="T37:T62" si="23">21*3-Q37-R37-S37-((3-COUNT(Q37:S37))*21)</f>
        <v>14</v>
      </c>
      <c r="V37" s="42">
        <f t="shared" ref="V37:V62" si="24">IF(COUNT(D37:K37)&gt;0,SMALL(D37:K37,1),21)</f>
        <v>9</v>
      </c>
      <c r="W37" s="42">
        <f t="shared" ref="W37:W62" si="25">IF(COUNT(D37:K37)&gt;1,SMALL(D37:K37,2),21)</f>
        <v>19</v>
      </c>
      <c r="X37" s="42">
        <f t="shared" ref="X37:X62" si="26">IF(COUNT(D37:K37)&gt;2,SMALL(D37:K37,3),21)</f>
        <v>21</v>
      </c>
      <c r="Y37" s="42">
        <f t="shared" ref="Y37:Y62" si="27">IF(COUNT(D37:K37)&gt;3,SMALL(D37:K37,4),21)</f>
        <v>21</v>
      </c>
      <c r="Z37" s="42">
        <f t="shared" ref="Z37:Z62" si="28">IF(COUNT(D37:K37)&gt;4,SMALL(D37:K37,5),21)</f>
        <v>21</v>
      </c>
      <c r="AA37">
        <f t="shared" ref="AA37:AA62" si="29">21*5-V37-W37-X37-Y37-Z37-((5-COUNT(V37:Z37))*21)</f>
        <v>14</v>
      </c>
      <c r="AC37" s="42"/>
      <c r="AD37" s="42"/>
      <c r="AE37" s="59"/>
    </row>
    <row r="38" spans="1:31" ht="12.95" customHeight="1" x14ac:dyDescent="0.2">
      <c r="A38" s="44">
        <f t="shared" si="15"/>
        <v>13</v>
      </c>
      <c r="B38" s="12" t="s">
        <v>73</v>
      </c>
      <c r="C38" s="12" t="s">
        <v>91</v>
      </c>
      <c r="D38" s="49">
        <v>8</v>
      </c>
      <c r="E38" s="37"/>
      <c r="F38" s="38"/>
      <c r="G38" s="37"/>
      <c r="H38" s="39"/>
      <c r="I38" s="39"/>
      <c r="J38" s="9"/>
      <c r="K38" s="8"/>
      <c r="L38" s="99">
        <f t="shared" si="16"/>
        <v>8</v>
      </c>
      <c r="M38" s="5" t="str">
        <f t="shared" si="17"/>
        <v xml:space="preserve"> </v>
      </c>
      <c r="N38" s="5" t="str">
        <f t="shared" si="18"/>
        <v xml:space="preserve"> </v>
      </c>
      <c r="O38" s="6">
        <f t="shared" si="19"/>
        <v>13</v>
      </c>
      <c r="Q38">
        <f t="shared" si="20"/>
        <v>8</v>
      </c>
      <c r="R38">
        <f t="shared" si="21"/>
        <v>21</v>
      </c>
      <c r="S38">
        <f t="shared" si="22"/>
        <v>21</v>
      </c>
      <c r="T38">
        <f t="shared" si="23"/>
        <v>13</v>
      </c>
      <c r="V38" s="42">
        <f t="shared" si="24"/>
        <v>8</v>
      </c>
      <c r="W38" s="42">
        <f t="shared" si="25"/>
        <v>21</v>
      </c>
      <c r="X38" s="42">
        <f t="shared" si="26"/>
        <v>21</v>
      </c>
      <c r="Y38" s="42">
        <f t="shared" si="27"/>
        <v>21</v>
      </c>
      <c r="Z38" s="42">
        <f t="shared" si="28"/>
        <v>21</v>
      </c>
      <c r="AA38">
        <f t="shared" si="29"/>
        <v>13</v>
      </c>
      <c r="AC38" s="42"/>
      <c r="AD38" s="42"/>
      <c r="AE38" s="59"/>
    </row>
    <row r="39" spans="1:31" ht="12.95" customHeight="1" x14ac:dyDescent="0.2">
      <c r="A39" s="44">
        <f t="shared" si="15"/>
        <v>13</v>
      </c>
      <c r="B39" s="12" t="s">
        <v>156</v>
      </c>
      <c r="C39" s="12" t="s">
        <v>26</v>
      </c>
      <c r="D39" s="49"/>
      <c r="E39" s="37"/>
      <c r="F39" s="38"/>
      <c r="G39" s="37">
        <v>8</v>
      </c>
      <c r="H39" s="39"/>
      <c r="I39" s="39"/>
      <c r="J39" s="9"/>
      <c r="K39" s="8"/>
      <c r="L39" s="99">
        <f t="shared" si="16"/>
        <v>8</v>
      </c>
      <c r="M39" s="5" t="str">
        <f t="shared" si="17"/>
        <v xml:space="preserve"> </v>
      </c>
      <c r="N39" s="5" t="str">
        <f t="shared" si="18"/>
        <v xml:space="preserve"> </v>
      </c>
      <c r="O39" s="6">
        <f t="shared" si="19"/>
        <v>13</v>
      </c>
      <c r="Q39">
        <f t="shared" si="20"/>
        <v>8</v>
      </c>
      <c r="R39">
        <f t="shared" si="21"/>
        <v>21</v>
      </c>
      <c r="S39">
        <f t="shared" si="22"/>
        <v>21</v>
      </c>
      <c r="T39">
        <f t="shared" si="23"/>
        <v>13</v>
      </c>
      <c r="V39" s="42">
        <f t="shared" si="24"/>
        <v>8</v>
      </c>
      <c r="W39" s="42">
        <f t="shared" si="25"/>
        <v>21</v>
      </c>
      <c r="X39" s="42">
        <f t="shared" si="26"/>
        <v>21</v>
      </c>
      <c r="Y39" s="42">
        <f t="shared" si="27"/>
        <v>21</v>
      </c>
      <c r="Z39" s="42">
        <f t="shared" si="28"/>
        <v>21</v>
      </c>
      <c r="AA39">
        <f t="shared" si="29"/>
        <v>13</v>
      </c>
      <c r="AC39" s="42"/>
      <c r="AD39" s="42"/>
      <c r="AE39" s="59"/>
    </row>
    <row r="40" spans="1:31" ht="12.95" customHeight="1" x14ac:dyDescent="0.2">
      <c r="A40" s="44">
        <f t="shared" si="15"/>
        <v>13</v>
      </c>
      <c r="B40" s="12" t="s">
        <v>182</v>
      </c>
      <c r="C40" s="12" t="s">
        <v>66</v>
      </c>
      <c r="D40" s="49"/>
      <c r="E40" s="37"/>
      <c r="F40" s="38"/>
      <c r="G40" s="37"/>
      <c r="H40" s="39"/>
      <c r="I40" s="39">
        <v>8</v>
      </c>
      <c r="J40" s="9"/>
      <c r="K40" s="8"/>
      <c r="L40" s="99">
        <f t="shared" si="16"/>
        <v>8</v>
      </c>
      <c r="M40" s="5" t="str">
        <f t="shared" si="17"/>
        <v xml:space="preserve"> </v>
      </c>
      <c r="N40" s="5" t="str">
        <f t="shared" si="18"/>
        <v xml:space="preserve"> </v>
      </c>
      <c r="O40" s="6">
        <f t="shared" si="19"/>
        <v>13</v>
      </c>
      <c r="Q40">
        <f t="shared" si="20"/>
        <v>8</v>
      </c>
      <c r="R40">
        <f t="shared" si="21"/>
        <v>21</v>
      </c>
      <c r="S40">
        <f t="shared" si="22"/>
        <v>21</v>
      </c>
      <c r="T40">
        <f t="shared" si="23"/>
        <v>13</v>
      </c>
      <c r="V40" s="42">
        <f t="shared" si="24"/>
        <v>8</v>
      </c>
      <c r="W40" s="42">
        <f t="shared" si="25"/>
        <v>21</v>
      </c>
      <c r="X40" s="42">
        <f t="shared" si="26"/>
        <v>21</v>
      </c>
      <c r="Y40" s="42">
        <f t="shared" si="27"/>
        <v>21</v>
      </c>
      <c r="Z40" s="42">
        <f t="shared" si="28"/>
        <v>21</v>
      </c>
      <c r="AA40">
        <f t="shared" si="29"/>
        <v>13</v>
      </c>
      <c r="AC40" s="42"/>
      <c r="AD40" s="42"/>
      <c r="AE40" s="59"/>
    </row>
    <row r="41" spans="1:31" ht="12.95" customHeight="1" x14ac:dyDescent="0.2">
      <c r="A41" s="44">
        <f t="shared" si="15"/>
        <v>11</v>
      </c>
      <c r="B41" s="12" t="s">
        <v>176</v>
      </c>
      <c r="C41" s="12" t="s">
        <v>177</v>
      </c>
      <c r="D41" s="49"/>
      <c r="E41" s="37"/>
      <c r="F41" s="38"/>
      <c r="G41" s="37"/>
      <c r="H41" s="39">
        <v>10</v>
      </c>
      <c r="I41" s="39"/>
      <c r="J41" s="9"/>
      <c r="K41" s="8"/>
      <c r="L41" s="99">
        <f t="shared" si="16"/>
        <v>10</v>
      </c>
      <c r="M41" s="5" t="str">
        <f t="shared" si="17"/>
        <v xml:space="preserve"> </v>
      </c>
      <c r="N41" s="5" t="str">
        <f t="shared" si="18"/>
        <v xml:space="preserve"> </v>
      </c>
      <c r="O41" s="6">
        <f t="shared" si="19"/>
        <v>11</v>
      </c>
      <c r="Q41">
        <f t="shared" si="20"/>
        <v>10</v>
      </c>
      <c r="R41">
        <f t="shared" si="21"/>
        <v>21</v>
      </c>
      <c r="S41">
        <f t="shared" si="22"/>
        <v>21</v>
      </c>
      <c r="T41">
        <f t="shared" si="23"/>
        <v>11</v>
      </c>
      <c r="V41" s="42">
        <f t="shared" si="24"/>
        <v>10</v>
      </c>
      <c r="W41" s="42">
        <f t="shared" si="25"/>
        <v>21</v>
      </c>
      <c r="X41" s="42">
        <f t="shared" si="26"/>
        <v>21</v>
      </c>
      <c r="Y41" s="42">
        <f t="shared" si="27"/>
        <v>21</v>
      </c>
      <c r="Z41" s="42">
        <f t="shared" si="28"/>
        <v>21</v>
      </c>
      <c r="AA41">
        <f t="shared" si="29"/>
        <v>11</v>
      </c>
      <c r="AC41" s="42"/>
      <c r="AD41" s="42"/>
      <c r="AE41" s="59"/>
    </row>
    <row r="42" spans="1:31" ht="12.95" customHeight="1" x14ac:dyDescent="0.2">
      <c r="A42" s="44">
        <f t="shared" si="15"/>
        <v>10</v>
      </c>
      <c r="B42" s="12" t="s">
        <v>56</v>
      </c>
      <c r="C42" s="12" t="s">
        <v>7</v>
      </c>
      <c r="D42" s="49">
        <v>13</v>
      </c>
      <c r="E42" s="37"/>
      <c r="F42" s="38"/>
      <c r="G42" s="37"/>
      <c r="H42" s="39">
        <v>19</v>
      </c>
      <c r="I42" s="39"/>
      <c r="J42" s="9"/>
      <c r="K42" s="8"/>
      <c r="L42" s="99">
        <f t="shared" si="16"/>
        <v>13</v>
      </c>
      <c r="M42" s="5">
        <f t="shared" si="17"/>
        <v>19</v>
      </c>
      <c r="N42" s="5" t="str">
        <f t="shared" si="18"/>
        <v xml:space="preserve"> </v>
      </c>
      <c r="O42" s="6">
        <f t="shared" si="19"/>
        <v>10</v>
      </c>
      <c r="Q42">
        <f t="shared" si="20"/>
        <v>13</v>
      </c>
      <c r="R42">
        <f t="shared" si="21"/>
        <v>19</v>
      </c>
      <c r="S42">
        <f t="shared" si="22"/>
        <v>21</v>
      </c>
      <c r="T42">
        <f t="shared" si="23"/>
        <v>10</v>
      </c>
      <c r="V42" s="42">
        <f t="shared" si="24"/>
        <v>13</v>
      </c>
      <c r="W42" s="42">
        <f t="shared" si="25"/>
        <v>19</v>
      </c>
      <c r="X42" s="42">
        <f t="shared" si="26"/>
        <v>21</v>
      </c>
      <c r="Y42" s="42">
        <f t="shared" si="27"/>
        <v>21</v>
      </c>
      <c r="Z42" s="42">
        <f t="shared" si="28"/>
        <v>21</v>
      </c>
      <c r="AA42">
        <f t="shared" si="29"/>
        <v>10</v>
      </c>
      <c r="AC42" s="42"/>
      <c r="AD42" s="42"/>
      <c r="AE42" s="59"/>
    </row>
    <row r="43" spans="1:31" ht="12.95" customHeight="1" x14ac:dyDescent="0.2">
      <c r="A43" s="44">
        <f t="shared" si="15"/>
        <v>9</v>
      </c>
      <c r="B43" s="12" t="s">
        <v>121</v>
      </c>
      <c r="C43" s="12" t="s">
        <v>20</v>
      </c>
      <c r="D43" s="49"/>
      <c r="E43" s="37">
        <v>12</v>
      </c>
      <c r="F43" s="38"/>
      <c r="G43" s="37"/>
      <c r="H43" s="39"/>
      <c r="I43" s="39"/>
      <c r="J43" s="9"/>
      <c r="K43" s="8"/>
      <c r="L43" s="99">
        <f t="shared" si="16"/>
        <v>12</v>
      </c>
      <c r="M43" s="5" t="str">
        <f t="shared" si="17"/>
        <v xml:space="preserve"> </v>
      </c>
      <c r="N43" s="5" t="str">
        <f t="shared" si="18"/>
        <v xml:space="preserve"> </v>
      </c>
      <c r="O43" s="6">
        <f t="shared" si="19"/>
        <v>9</v>
      </c>
      <c r="Q43">
        <f t="shared" si="20"/>
        <v>12</v>
      </c>
      <c r="R43">
        <f t="shared" si="21"/>
        <v>21</v>
      </c>
      <c r="S43">
        <f t="shared" si="22"/>
        <v>21</v>
      </c>
      <c r="T43">
        <f t="shared" si="23"/>
        <v>9</v>
      </c>
      <c r="V43" s="42">
        <f t="shared" si="24"/>
        <v>12</v>
      </c>
      <c r="W43" s="42">
        <f t="shared" si="25"/>
        <v>21</v>
      </c>
      <c r="X43" s="42">
        <f t="shared" si="26"/>
        <v>21</v>
      </c>
      <c r="Y43" s="42">
        <f t="shared" si="27"/>
        <v>21</v>
      </c>
      <c r="Z43" s="42">
        <f t="shared" si="28"/>
        <v>21</v>
      </c>
      <c r="AA43">
        <f t="shared" si="29"/>
        <v>9</v>
      </c>
      <c r="AC43" s="42"/>
      <c r="AD43" s="42"/>
      <c r="AE43" s="59"/>
    </row>
    <row r="44" spans="1:31" ht="12.95" customHeight="1" x14ac:dyDescent="0.2">
      <c r="A44" s="44">
        <f t="shared" si="15"/>
        <v>8</v>
      </c>
      <c r="B44" s="12" t="s">
        <v>122</v>
      </c>
      <c r="C44" s="12" t="s">
        <v>93</v>
      </c>
      <c r="D44" s="49"/>
      <c r="E44" s="37">
        <v>13</v>
      </c>
      <c r="F44" s="38"/>
      <c r="G44" s="37"/>
      <c r="H44" s="39"/>
      <c r="I44" s="39"/>
      <c r="J44" s="9"/>
      <c r="K44" s="8"/>
      <c r="L44" s="99">
        <f t="shared" si="16"/>
        <v>13</v>
      </c>
      <c r="M44" s="5" t="str">
        <f t="shared" si="17"/>
        <v xml:space="preserve"> </v>
      </c>
      <c r="N44" s="5" t="str">
        <f t="shared" si="18"/>
        <v xml:space="preserve"> </v>
      </c>
      <c r="O44" s="6">
        <f t="shared" si="19"/>
        <v>8</v>
      </c>
      <c r="Q44">
        <f t="shared" si="20"/>
        <v>13</v>
      </c>
      <c r="R44">
        <f t="shared" si="21"/>
        <v>21</v>
      </c>
      <c r="S44">
        <f t="shared" si="22"/>
        <v>21</v>
      </c>
      <c r="T44">
        <f t="shared" si="23"/>
        <v>8</v>
      </c>
      <c r="V44" s="42">
        <f t="shared" si="24"/>
        <v>13</v>
      </c>
      <c r="W44" s="42">
        <f t="shared" si="25"/>
        <v>21</v>
      </c>
      <c r="X44" s="42">
        <f t="shared" si="26"/>
        <v>21</v>
      </c>
      <c r="Y44" s="42">
        <f t="shared" si="27"/>
        <v>21</v>
      </c>
      <c r="Z44" s="42">
        <f t="shared" si="28"/>
        <v>21</v>
      </c>
      <c r="AA44">
        <f t="shared" si="29"/>
        <v>8</v>
      </c>
      <c r="AC44" s="42"/>
      <c r="AD44" s="42"/>
      <c r="AE44" s="59"/>
    </row>
    <row r="45" spans="1:31" ht="12.95" customHeight="1" x14ac:dyDescent="0.2">
      <c r="A45" s="44">
        <f t="shared" si="15"/>
        <v>8</v>
      </c>
      <c r="B45" s="12" t="s">
        <v>144</v>
      </c>
      <c r="C45" s="12" t="s">
        <v>18</v>
      </c>
      <c r="D45" s="49"/>
      <c r="E45" s="37"/>
      <c r="F45" s="38">
        <v>13</v>
      </c>
      <c r="G45" s="37"/>
      <c r="H45" s="39"/>
      <c r="I45" s="39"/>
      <c r="J45" s="9"/>
      <c r="K45" s="8"/>
      <c r="L45" s="99">
        <f t="shared" si="16"/>
        <v>13</v>
      </c>
      <c r="M45" s="5" t="str">
        <f t="shared" si="17"/>
        <v xml:space="preserve"> </v>
      </c>
      <c r="N45" s="5" t="str">
        <f t="shared" si="18"/>
        <v xml:space="preserve"> </v>
      </c>
      <c r="O45" s="6">
        <f t="shared" si="19"/>
        <v>8</v>
      </c>
      <c r="Q45">
        <f t="shared" si="20"/>
        <v>13</v>
      </c>
      <c r="R45">
        <f t="shared" si="21"/>
        <v>21</v>
      </c>
      <c r="S45">
        <f t="shared" si="22"/>
        <v>21</v>
      </c>
      <c r="T45">
        <f t="shared" si="23"/>
        <v>8</v>
      </c>
      <c r="V45" s="42">
        <f t="shared" si="24"/>
        <v>13</v>
      </c>
      <c r="W45" s="42">
        <f t="shared" si="25"/>
        <v>21</v>
      </c>
      <c r="X45" s="42">
        <f t="shared" si="26"/>
        <v>21</v>
      </c>
      <c r="Y45" s="42">
        <f t="shared" si="27"/>
        <v>21</v>
      </c>
      <c r="Z45" s="42">
        <f t="shared" si="28"/>
        <v>21</v>
      </c>
      <c r="AA45">
        <f t="shared" si="29"/>
        <v>8</v>
      </c>
      <c r="AC45" s="42"/>
      <c r="AD45" s="42"/>
      <c r="AE45" s="59"/>
    </row>
    <row r="46" spans="1:31" ht="12.95" customHeight="1" x14ac:dyDescent="0.2">
      <c r="A46" s="44">
        <f t="shared" si="15"/>
        <v>8</v>
      </c>
      <c r="B46" s="12" t="s">
        <v>184</v>
      </c>
      <c r="C46" s="12" t="s">
        <v>11</v>
      </c>
      <c r="D46" s="49"/>
      <c r="E46" s="37"/>
      <c r="F46" s="38"/>
      <c r="G46" s="37"/>
      <c r="H46" s="39"/>
      <c r="I46" s="39">
        <v>13</v>
      </c>
      <c r="J46" s="9"/>
      <c r="K46" s="8"/>
      <c r="L46" s="99">
        <f t="shared" si="16"/>
        <v>13</v>
      </c>
      <c r="M46" s="5" t="str">
        <f t="shared" si="17"/>
        <v xml:space="preserve"> </v>
      </c>
      <c r="N46" s="5" t="str">
        <f t="shared" si="18"/>
        <v xml:space="preserve"> </v>
      </c>
      <c r="O46" s="6">
        <f t="shared" si="19"/>
        <v>8</v>
      </c>
      <c r="Q46">
        <f t="shared" si="20"/>
        <v>13</v>
      </c>
      <c r="R46">
        <f t="shared" si="21"/>
        <v>21</v>
      </c>
      <c r="S46">
        <f t="shared" si="22"/>
        <v>21</v>
      </c>
      <c r="T46">
        <f t="shared" si="23"/>
        <v>8</v>
      </c>
      <c r="V46" s="42">
        <f t="shared" si="24"/>
        <v>13</v>
      </c>
      <c r="W46" s="42">
        <f t="shared" si="25"/>
        <v>21</v>
      </c>
      <c r="X46" s="42">
        <f t="shared" si="26"/>
        <v>21</v>
      </c>
      <c r="Y46" s="42">
        <f t="shared" si="27"/>
        <v>21</v>
      </c>
      <c r="Z46" s="42">
        <f t="shared" si="28"/>
        <v>21</v>
      </c>
      <c r="AA46">
        <f t="shared" si="29"/>
        <v>8</v>
      </c>
      <c r="AC46" s="42"/>
      <c r="AD46" s="42"/>
      <c r="AE46" s="59"/>
    </row>
    <row r="47" spans="1:31" ht="12.95" customHeight="1" x14ac:dyDescent="0.2">
      <c r="A47" s="44">
        <f t="shared" si="15"/>
        <v>7</v>
      </c>
      <c r="B47" s="12" t="s">
        <v>178</v>
      </c>
      <c r="C47" s="12" t="s">
        <v>26</v>
      </c>
      <c r="D47" s="49"/>
      <c r="E47" s="37"/>
      <c r="F47" s="38"/>
      <c r="G47" s="37"/>
      <c r="H47" s="39">
        <v>14</v>
      </c>
      <c r="I47" s="39"/>
      <c r="J47" s="9"/>
      <c r="K47" s="8"/>
      <c r="L47" s="99">
        <f t="shared" si="16"/>
        <v>14</v>
      </c>
      <c r="M47" s="5" t="str">
        <f t="shared" si="17"/>
        <v xml:space="preserve"> </v>
      </c>
      <c r="N47" s="5" t="str">
        <f t="shared" si="18"/>
        <v xml:space="preserve"> </v>
      </c>
      <c r="O47" s="6">
        <f t="shared" si="19"/>
        <v>7</v>
      </c>
      <c r="Q47">
        <f t="shared" si="20"/>
        <v>14</v>
      </c>
      <c r="R47">
        <f t="shared" si="21"/>
        <v>21</v>
      </c>
      <c r="S47">
        <f t="shared" si="22"/>
        <v>21</v>
      </c>
      <c r="T47">
        <f t="shared" si="23"/>
        <v>7</v>
      </c>
      <c r="V47" s="42">
        <f t="shared" si="24"/>
        <v>14</v>
      </c>
      <c r="W47" s="42">
        <f t="shared" si="25"/>
        <v>21</v>
      </c>
      <c r="X47" s="42">
        <f t="shared" si="26"/>
        <v>21</v>
      </c>
      <c r="Y47" s="42">
        <f t="shared" si="27"/>
        <v>21</v>
      </c>
      <c r="Z47" s="42">
        <f t="shared" si="28"/>
        <v>21</v>
      </c>
      <c r="AA47">
        <f t="shared" si="29"/>
        <v>7</v>
      </c>
      <c r="AC47" s="42"/>
      <c r="AD47" s="42"/>
      <c r="AE47" s="59"/>
    </row>
    <row r="48" spans="1:31" ht="12.95" customHeight="1" x14ac:dyDescent="0.2">
      <c r="A48" s="44">
        <f t="shared" si="15"/>
        <v>7</v>
      </c>
      <c r="B48" s="12" t="s">
        <v>185</v>
      </c>
      <c r="C48" s="12" t="s">
        <v>66</v>
      </c>
      <c r="D48" s="49"/>
      <c r="E48" s="37"/>
      <c r="F48" s="38"/>
      <c r="G48" s="37"/>
      <c r="H48" s="39"/>
      <c r="I48" s="39">
        <v>14</v>
      </c>
      <c r="J48" s="9"/>
      <c r="K48" s="8"/>
      <c r="L48" s="99">
        <f t="shared" si="16"/>
        <v>14</v>
      </c>
      <c r="M48" s="5" t="str">
        <f t="shared" si="17"/>
        <v xml:space="preserve"> </v>
      </c>
      <c r="N48" s="5" t="str">
        <f t="shared" si="18"/>
        <v xml:space="preserve"> </v>
      </c>
      <c r="O48" s="6">
        <f t="shared" si="19"/>
        <v>7</v>
      </c>
      <c r="Q48">
        <f t="shared" si="20"/>
        <v>14</v>
      </c>
      <c r="R48">
        <f t="shared" si="21"/>
        <v>21</v>
      </c>
      <c r="S48">
        <f t="shared" si="22"/>
        <v>21</v>
      </c>
      <c r="T48">
        <f t="shared" si="23"/>
        <v>7</v>
      </c>
      <c r="V48" s="42">
        <f t="shared" si="24"/>
        <v>14</v>
      </c>
      <c r="W48" s="42">
        <f t="shared" si="25"/>
        <v>21</v>
      </c>
      <c r="X48" s="42">
        <f t="shared" si="26"/>
        <v>21</v>
      </c>
      <c r="Y48" s="42">
        <f t="shared" si="27"/>
        <v>21</v>
      </c>
      <c r="Z48" s="42">
        <f t="shared" si="28"/>
        <v>21</v>
      </c>
      <c r="AA48">
        <f t="shared" si="29"/>
        <v>7</v>
      </c>
      <c r="AC48" s="42"/>
      <c r="AD48" s="42"/>
      <c r="AE48" s="59"/>
    </row>
    <row r="49" spans="1:31" ht="12.95" customHeight="1" x14ac:dyDescent="0.2">
      <c r="A49" s="44">
        <f t="shared" si="15"/>
        <v>5</v>
      </c>
      <c r="B49" s="12" t="s">
        <v>63</v>
      </c>
      <c r="C49" s="12" t="s">
        <v>7</v>
      </c>
      <c r="D49" s="49">
        <v>16</v>
      </c>
      <c r="E49" s="37"/>
      <c r="F49" s="38"/>
      <c r="G49" s="37"/>
      <c r="H49" s="39"/>
      <c r="I49" s="39"/>
      <c r="J49" s="9"/>
      <c r="K49" s="8"/>
      <c r="L49" s="99">
        <f t="shared" si="16"/>
        <v>16</v>
      </c>
      <c r="M49" s="5" t="str">
        <f t="shared" si="17"/>
        <v xml:space="preserve"> </v>
      </c>
      <c r="N49" s="5" t="str">
        <f t="shared" si="18"/>
        <v xml:space="preserve"> </v>
      </c>
      <c r="O49" s="6">
        <f t="shared" si="19"/>
        <v>5</v>
      </c>
      <c r="Q49">
        <f t="shared" si="20"/>
        <v>16</v>
      </c>
      <c r="R49">
        <f t="shared" si="21"/>
        <v>21</v>
      </c>
      <c r="S49">
        <f t="shared" si="22"/>
        <v>21</v>
      </c>
      <c r="T49">
        <f t="shared" si="23"/>
        <v>5</v>
      </c>
      <c r="V49" s="42">
        <f t="shared" si="24"/>
        <v>16</v>
      </c>
      <c r="W49" s="42">
        <f t="shared" si="25"/>
        <v>21</v>
      </c>
      <c r="X49" s="42">
        <f t="shared" si="26"/>
        <v>21</v>
      </c>
      <c r="Y49" s="42">
        <f t="shared" si="27"/>
        <v>21</v>
      </c>
      <c r="Z49" s="42">
        <f t="shared" si="28"/>
        <v>21</v>
      </c>
      <c r="AA49">
        <f t="shared" si="29"/>
        <v>5</v>
      </c>
      <c r="AC49" s="42"/>
      <c r="AD49" s="42"/>
      <c r="AE49" s="59"/>
    </row>
    <row r="50" spans="1:31" ht="12.95" customHeight="1" x14ac:dyDescent="0.2">
      <c r="A50" s="44">
        <f t="shared" si="15"/>
        <v>5</v>
      </c>
      <c r="B50" s="12" t="s">
        <v>146</v>
      </c>
      <c r="C50" s="12" t="s">
        <v>26</v>
      </c>
      <c r="D50" s="49"/>
      <c r="E50" s="37"/>
      <c r="F50" s="38">
        <v>16</v>
      </c>
      <c r="G50" s="37"/>
      <c r="H50" s="39"/>
      <c r="I50" s="39"/>
      <c r="J50" s="9"/>
      <c r="K50" s="8"/>
      <c r="L50" s="99">
        <f t="shared" si="16"/>
        <v>16</v>
      </c>
      <c r="M50" s="5" t="str">
        <f t="shared" si="17"/>
        <v xml:space="preserve"> </v>
      </c>
      <c r="N50" s="5" t="str">
        <f t="shared" si="18"/>
        <v xml:space="preserve"> </v>
      </c>
      <c r="O50" s="6">
        <f t="shared" si="19"/>
        <v>5</v>
      </c>
      <c r="Q50">
        <f t="shared" si="20"/>
        <v>16</v>
      </c>
      <c r="R50">
        <f t="shared" si="21"/>
        <v>21</v>
      </c>
      <c r="S50">
        <f t="shared" si="22"/>
        <v>21</v>
      </c>
      <c r="T50">
        <f t="shared" si="23"/>
        <v>5</v>
      </c>
      <c r="V50" s="42">
        <f t="shared" si="24"/>
        <v>16</v>
      </c>
      <c r="W50" s="42">
        <f t="shared" si="25"/>
        <v>21</v>
      </c>
      <c r="X50" s="42">
        <f t="shared" si="26"/>
        <v>21</v>
      </c>
      <c r="Y50" s="42">
        <f t="shared" si="27"/>
        <v>21</v>
      </c>
      <c r="Z50" s="42">
        <f t="shared" si="28"/>
        <v>21</v>
      </c>
      <c r="AA50">
        <f t="shared" si="29"/>
        <v>5</v>
      </c>
      <c r="AC50" s="42"/>
      <c r="AD50" s="42"/>
      <c r="AE50" s="59"/>
    </row>
    <row r="51" spans="1:31" ht="12.95" customHeight="1" x14ac:dyDescent="0.2">
      <c r="A51" s="44">
        <f t="shared" si="15"/>
        <v>5</v>
      </c>
      <c r="B51" s="12" t="s">
        <v>179</v>
      </c>
      <c r="C51" s="12" t="s">
        <v>91</v>
      </c>
      <c r="D51" s="49"/>
      <c r="E51" s="37"/>
      <c r="F51" s="38"/>
      <c r="G51" s="37"/>
      <c r="H51" s="39">
        <v>16</v>
      </c>
      <c r="I51" s="39"/>
      <c r="J51" s="9"/>
      <c r="K51" s="8"/>
      <c r="L51" s="99">
        <f t="shared" si="16"/>
        <v>16</v>
      </c>
      <c r="M51" s="5" t="str">
        <f t="shared" si="17"/>
        <v xml:space="preserve"> </v>
      </c>
      <c r="N51" s="5" t="str">
        <f t="shared" si="18"/>
        <v xml:space="preserve"> </v>
      </c>
      <c r="O51" s="6">
        <f t="shared" si="19"/>
        <v>5</v>
      </c>
      <c r="Q51">
        <f t="shared" si="20"/>
        <v>16</v>
      </c>
      <c r="R51">
        <f t="shared" si="21"/>
        <v>21</v>
      </c>
      <c r="S51">
        <f t="shared" si="22"/>
        <v>21</v>
      </c>
      <c r="T51">
        <f t="shared" si="23"/>
        <v>5</v>
      </c>
      <c r="V51" s="42">
        <f t="shared" si="24"/>
        <v>16</v>
      </c>
      <c r="W51" s="42">
        <f t="shared" si="25"/>
        <v>21</v>
      </c>
      <c r="X51" s="42">
        <f t="shared" si="26"/>
        <v>21</v>
      </c>
      <c r="Y51" s="42">
        <f t="shared" si="27"/>
        <v>21</v>
      </c>
      <c r="Z51" s="42">
        <f t="shared" si="28"/>
        <v>21</v>
      </c>
      <c r="AA51">
        <f t="shared" si="29"/>
        <v>5</v>
      </c>
      <c r="AC51" s="42"/>
      <c r="AD51" s="42"/>
      <c r="AE51" s="59"/>
    </row>
    <row r="52" spans="1:31" ht="12.95" customHeight="1" x14ac:dyDescent="0.2">
      <c r="A52" s="44">
        <f t="shared" si="15"/>
        <v>4</v>
      </c>
      <c r="B52" s="12" t="s">
        <v>92</v>
      </c>
      <c r="C52" s="12" t="s">
        <v>93</v>
      </c>
      <c r="D52" s="49">
        <v>17</v>
      </c>
      <c r="E52" s="37"/>
      <c r="F52" s="38"/>
      <c r="G52" s="37"/>
      <c r="H52" s="39"/>
      <c r="I52" s="39"/>
      <c r="J52" s="9"/>
      <c r="K52" s="8"/>
      <c r="L52" s="99">
        <f t="shared" si="16"/>
        <v>17</v>
      </c>
      <c r="M52" s="5" t="str">
        <f t="shared" si="17"/>
        <v xml:space="preserve"> </v>
      </c>
      <c r="N52" s="5" t="str">
        <f t="shared" si="18"/>
        <v xml:space="preserve"> </v>
      </c>
      <c r="O52" s="6">
        <f t="shared" si="19"/>
        <v>4</v>
      </c>
      <c r="Q52">
        <f t="shared" si="20"/>
        <v>17</v>
      </c>
      <c r="R52">
        <f t="shared" si="21"/>
        <v>21</v>
      </c>
      <c r="S52">
        <f t="shared" si="22"/>
        <v>21</v>
      </c>
      <c r="T52">
        <f t="shared" si="23"/>
        <v>4</v>
      </c>
      <c r="V52" s="42">
        <f t="shared" si="24"/>
        <v>17</v>
      </c>
      <c r="W52" s="42">
        <f t="shared" si="25"/>
        <v>21</v>
      </c>
      <c r="X52" s="42">
        <f t="shared" si="26"/>
        <v>21</v>
      </c>
      <c r="Y52" s="42">
        <f t="shared" si="27"/>
        <v>21</v>
      </c>
      <c r="Z52" s="42">
        <f t="shared" si="28"/>
        <v>21</v>
      </c>
      <c r="AA52">
        <f t="shared" si="29"/>
        <v>4</v>
      </c>
      <c r="AC52" s="42"/>
      <c r="AD52" s="42"/>
      <c r="AE52" s="59"/>
    </row>
    <row r="53" spans="1:31" ht="12.95" customHeight="1" x14ac:dyDescent="0.2">
      <c r="A53" s="44">
        <f t="shared" si="15"/>
        <v>4</v>
      </c>
      <c r="B53" s="12" t="s">
        <v>160</v>
      </c>
      <c r="C53" s="12" t="s">
        <v>7</v>
      </c>
      <c r="D53" s="49"/>
      <c r="E53" s="37"/>
      <c r="F53" s="38"/>
      <c r="G53" s="37">
        <v>17</v>
      </c>
      <c r="H53" s="39"/>
      <c r="I53" s="39"/>
      <c r="J53" s="9"/>
      <c r="K53" s="8"/>
      <c r="L53" s="99">
        <f t="shared" si="16"/>
        <v>17</v>
      </c>
      <c r="M53" s="5" t="str">
        <f t="shared" si="17"/>
        <v xml:space="preserve"> </v>
      </c>
      <c r="N53" s="5" t="str">
        <f t="shared" si="18"/>
        <v xml:space="preserve"> </v>
      </c>
      <c r="O53" s="6">
        <f t="shared" si="19"/>
        <v>4</v>
      </c>
      <c r="Q53">
        <f t="shared" si="20"/>
        <v>17</v>
      </c>
      <c r="R53">
        <f t="shared" si="21"/>
        <v>21</v>
      </c>
      <c r="S53">
        <f t="shared" si="22"/>
        <v>21</v>
      </c>
      <c r="T53">
        <f t="shared" si="23"/>
        <v>4</v>
      </c>
      <c r="V53" s="42">
        <f t="shared" si="24"/>
        <v>17</v>
      </c>
      <c r="W53" s="42">
        <f t="shared" si="25"/>
        <v>21</v>
      </c>
      <c r="X53" s="42">
        <f t="shared" si="26"/>
        <v>21</v>
      </c>
      <c r="Y53" s="42">
        <f t="shared" si="27"/>
        <v>21</v>
      </c>
      <c r="Z53" s="42">
        <f t="shared" si="28"/>
        <v>21</v>
      </c>
      <c r="AA53">
        <f t="shared" si="29"/>
        <v>4</v>
      </c>
      <c r="AC53" s="42"/>
      <c r="AD53" s="42"/>
      <c r="AE53" s="59"/>
    </row>
    <row r="54" spans="1:31" ht="12.95" customHeight="1" x14ac:dyDescent="0.2">
      <c r="A54" s="44">
        <f t="shared" si="15"/>
        <v>3</v>
      </c>
      <c r="B54" s="12" t="s">
        <v>124</v>
      </c>
      <c r="C54" s="12" t="s">
        <v>7</v>
      </c>
      <c r="D54" s="49"/>
      <c r="E54" s="37">
        <v>18</v>
      </c>
      <c r="F54" s="38"/>
      <c r="G54" s="37"/>
      <c r="H54" s="39"/>
      <c r="I54" s="39"/>
      <c r="J54" s="9"/>
      <c r="K54" s="8"/>
      <c r="L54" s="99">
        <f t="shared" si="16"/>
        <v>18</v>
      </c>
      <c r="M54" s="5" t="str">
        <f t="shared" si="17"/>
        <v xml:space="preserve"> </v>
      </c>
      <c r="N54" s="5" t="str">
        <f t="shared" si="18"/>
        <v xml:space="preserve"> </v>
      </c>
      <c r="O54" s="6">
        <f t="shared" si="19"/>
        <v>3</v>
      </c>
      <c r="Q54">
        <f t="shared" si="20"/>
        <v>18</v>
      </c>
      <c r="R54">
        <f t="shared" si="21"/>
        <v>21</v>
      </c>
      <c r="S54">
        <f t="shared" si="22"/>
        <v>21</v>
      </c>
      <c r="T54">
        <f t="shared" si="23"/>
        <v>3</v>
      </c>
      <c r="V54" s="42">
        <f t="shared" si="24"/>
        <v>18</v>
      </c>
      <c r="W54" s="42">
        <f t="shared" si="25"/>
        <v>21</v>
      </c>
      <c r="X54" s="42">
        <f t="shared" si="26"/>
        <v>21</v>
      </c>
      <c r="Y54" s="42">
        <f t="shared" si="27"/>
        <v>21</v>
      </c>
      <c r="Z54" s="42">
        <f t="shared" si="28"/>
        <v>21</v>
      </c>
      <c r="AA54">
        <f t="shared" si="29"/>
        <v>3</v>
      </c>
      <c r="AC54" s="42"/>
      <c r="AD54" s="42"/>
      <c r="AE54" s="59"/>
    </row>
    <row r="55" spans="1:31" ht="12.95" customHeight="1" x14ac:dyDescent="0.2">
      <c r="A55" s="44">
        <f t="shared" si="15"/>
        <v>3</v>
      </c>
      <c r="B55" s="12" t="s">
        <v>180</v>
      </c>
      <c r="C55" s="12" t="s">
        <v>15</v>
      </c>
      <c r="D55" s="49"/>
      <c r="E55" s="37"/>
      <c r="F55" s="38"/>
      <c r="G55" s="37"/>
      <c r="H55" s="39">
        <v>18</v>
      </c>
      <c r="I55" s="39"/>
      <c r="J55" s="9"/>
      <c r="K55" s="8"/>
      <c r="L55" s="99">
        <f t="shared" si="16"/>
        <v>18</v>
      </c>
      <c r="M55" s="5" t="str">
        <f t="shared" si="17"/>
        <v xml:space="preserve"> </v>
      </c>
      <c r="N55" s="5" t="str">
        <f t="shared" si="18"/>
        <v xml:space="preserve"> </v>
      </c>
      <c r="O55" s="6">
        <f t="shared" si="19"/>
        <v>3</v>
      </c>
      <c r="Q55">
        <f t="shared" si="20"/>
        <v>18</v>
      </c>
      <c r="R55">
        <f t="shared" si="21"/>
        <v>21</v>
      </c>
      <c r="S55">
        <f t="shared" si="22"/>
        <v>21</v>
      </c>
      <c r="T55">
        <f t="shared" si="23"/>
        <v>3</v>
      </c>
      <c r="V55" s="42">
        <f t="shared" si="24"/>
        <v>18</v>
      </c>
      <c r="W55" s="42">
        <f t="shared" si="25"/>
        <v>21</v>
      </c>
      <c r="X55" s="42">
        <f t="shared" si="26"/>
        <v>21</v>
      </c>
      <c r="Y55" s="42">
        <f t="shared" si="27"/>
        <v>21</v>
      </c>
      <c r="Z55" s="42">
        <f t="shared" si="28"/>
        <v>21</v>
      </c>
      <c r="AA55">
        <f t="shared" si="29"/>
        <v>3</v>
      </c>
      <c r="AC55" s="42"/>
      <c r="AD55" s="42"/>
      <c r="AE55" s="59"/>
    </row>
    <row r="56" spans="1:31" ht="12.95" customHeight="1" x14ac:dyDescent="0.2">
      <c r="A56" s="44">
        <f t="shared" si="15"/>
        <v>3</v>
      </c>
      <c r="B56" s="12" t="s">
        <v>186</v>
      </c>
      <c r="C56" s="12" t="s">
        <v>22</v>
      </c>
      <c r="D56" s="49"/>
      <c r="E56" s="37"/>
      <c r="F56" s="38"/>
      <c r="G56" s="37"/>
      <c r="H56" s="39"/>
      <c r="I56" s="39">
        <v>18</v>
      </c>
      <c r="J56" s="9"/>
      <c r="K56" s="8"/>
      <c r="L56" s="99">
        <f t="shared" si="16"/>
        <v>18</v>
      </c>
      <c r="M56" s="5" t="str">
        <f t="shared" si="17"/>
        <v xml:space="preserve"> </v>
      </c>
      <c r="N56" s="5" t="str">
        <f t="shared" si="18"/>
        <v xml:space="preserve"> </v>
      </c>
      <c r="O56" s="6">
        <f t="shared" si="19"/>
        <v>3</v>
      </c>
      <c r="Q56">
        <f t="shared" si="20"/>
        <v>18</v>
      </c>
      <c r="R56">
        <f t="shared" si="21"/>
        <v>21</v>
      </c>
      <c r="S56">
        <f t="shared" si="22"/>
        <v>21</v>
      </c>
      <c r="T56">
        <f t="shared" si="23"/>
        <v>3</v>
      </c>
      <c r="V56" s="42">
        <f t="shared" si="24"/>
        <v>18</v>
      </c>
      <c r="W56" s="42">
        <f t="shared" si="25"/>
        <v>21</v>
      </c>
      <c r="X56" s="42">
        <f t="shared" si="26"/>
        <v>21</v>
      </c>
      <c r="Y56" s="42">
        <f t="shared" si="27"/>
        <v>21</v>
      </c>
      <c r="Z56" s="42">
        <f t="shared" si="28"/>
        <v>21</v>
      </c>
      <c r="AA56">
        <f t="shared" si="29"/>
        <v>3</v>
      </c>
      <c r="AC56" s="42"/>
      <c r="AD56" s="42"/>
      <c r="AE56" s="59"/>
    </row>
    <row r="57" spans="1:31" ht="12.95" customHeight="1" x14ac:dyDescent="0.2">
      <c r="A57" s="44">
        <f t="shared" si="15"/>
        <v>2</v>
      </c>
      <c r="B57" s="12" t="s">
        <v>125</v>
      </c>
      <c r="C57" s="12" t="s">
        <v>126</v>
      </c>
      <c r="D57" s="49"/>
      <c r="E57" s="37">
        <v>19</v>
      </c>
      <c r="F57" s="38"/>
      <c r="G57" s="37"/>
      <c r="H57" s="39"/>
      <c r="I57" s="39"/>
      <c r="J57" s="9"/>
      <c r="K57" s="8"/>
      <c r="L57" s="99">
        <f t="shared" si="16"/>
        <v>19</v>
      </c>
      <c r="M57" s="5" t="str">
        <f t="shared" si="17"/>
        <v xml:space="preserve"> </v>
      </c>
      <c r="N57" s="5" t="str">
        <f t="shared" si="18"/>
        <v xml:space="preserve"> </v>
      </c>
      <c r="O57" s="6">
        <f t="shared" si="19"/>
        <v>2</v>
      </c>
      <c r="Q57">
        <f t="shared" si="20"/>
        <v>19</v>
      </c>
      <c r="R57">
        <f t="shared" si="21"/>
        <v>21</v>
      </c>
      <c r="S57">
        <f t="shared" si="22"/>
        <v>21</v>
      </c>
      <c r="T57">
        <f t="shared" si="23"/>
        <v>2</v>
      </c>
      <c r="V57" s="42">
        <f t="shared" si="24"/>
        <v>19</v>
      </c>
      <c r="W57" s="42">
        <f t="shared" si="25"/>
        <v>21</v>
      </c>
      <c r="X57" s="42">
        <f t="shared" si="26"/>
        <v>21</v>
      </c>
      <c r="Y57" s="42">
        <f t="shared" si="27"/>
        <v>21</v>
      </c>
      <c r="Z57" s="42">
        <f t="shared" si="28"/>
        <v>21</v>
      </c>
      <c r="AA57">
        <f t="shared" si="29"/>
        <v>2</v>
      </c>
      <c r="AC57" s="42"/>
      <c r="AD57" s="42"/>
      <c r="AE57" s="59"/>
    </row>
    <row r="58" spans="1:31" ht="12.95" customHeight="1" x14ac:dyDescent="0.2">
      <c r="A58" s="44">
        <f t="shared" si="15"/>
        <v>2</v>
      </c>
      <c r="B58" s="12" t="s">
        <v>147</v>
      </c>
      <c r="C58" s="12" t="s">
        <v>26</v>
      </c>
      <c r="D58" s="49"/>
      <c r="E58" s="37"/>
      <c r="F58" s="38">
        <v>19</v>
      </c>
      <c r="G58" s="37"/>
      <c r="H58" s="39"/>
      <c r="I58" s="39"/>
      <c r="J58" s="9"/>
      <c r="K58" s="8"/>
      <c r="L58" s="99">
        <f t="shared" si="16"/>
        <v>19</v>
      </c>
      <c r="M58" s="5" t="str">
        <f t="shared" si="17"/>
        <v xml:space="preserve"> </v>
      </c>
      <c r="N58" s="5" t="str">
        <f t="shared" si="18"/>
        <v xml:space="preserve"> </v>
      </c>
      <c r="O58" s="6">
        <f t="shared" si="19"/>
        <v>2</v>
      </c>
      <c r="Q58">
        <f t="shared" si="20"/>
        <v>19</v>
      </c>
      <c r="R58">
        <f t="shared" si="21"/>
        <v>21</v>
      </c>
      <c r="S58">
        <f t="shared" si="22"/>
        <v>21</v>
      </c>
      <c r="T58">
        <f t="shared" si="23"/>
        <v>2</v>
      </c>
      <c r="V58" s="42">
        <f t="shared" si="24"/>
        <v>19</v>
      </c>
      <c r="W58" s="42">
        <f t="shared" si="25"/>
        <v>21</v>
      </c>
      <c r="X58" s="42">
        <f t="shared" si="26"/>
        <v>21</v>
      </c>
      <c r="Y58" s="42">
        <f t="shared" si="27"/>
        <v>21</v>
      </c>
      <c r="Z58" s="42">
        <f t="shared" si="28"/>
        <v>21</v>
      </c>
      <c r="AA58">
        <f t="shared" si="29"/>
        <v>2</v>
      </c>
      <c r="AC58" s="42"/>
      <c r="AD58" s="42"/>
      <c r="AE58" s="59"/>
    </row>
    <row r="59" spans="1:31" ht="12.95" customHeight="1" x14ac:dyDescent="0.2">
      <c r="A59" s="44">
        <f t="shared" si="15"/>
        <v>2</v>
      </c>
      <c r="B59" s="12" t="s">
        <v>187</v>
      </c>
      <c r="C59" s="12" t="s">
        <v>66</v>
      </c>
      <c r="D59" s="49"/>
      <c r="E59" s="37"/>
      <c r="F59" s="38"/>
      <c r="G59" s="37"/>
      <c r="H59" s="39"/>
      <c r="I59" s="39">
        <v>19</v>
      </c>
      <c r="J59" s="9"/>
      <c r="K59" s="8"/>
      <c r="L59" s="99">
        <f t="shared" si="16"/>
        <v>19</v>
      </c>
      <c r="M59" s="5" t="str">
        <f t="shared" si="17"/>
        <v xml:space="preserve"> </v>
      </c>
      <c r="N59" s="5" t="str">
        <f t="shared" si="18"/>
        <v xml:space="preserve"> </v>
      </c>
      <c r="O59" s="6">
        <f t="shared" si="19"/>
        <v>2</v>
      </c>
      <c r="Q59">
        <f t="shared" si="20"/>
        <v>19</v>
      </c>
      <c r="R59">
        <f t="shared" si="21"/>
        <v>21</v>
      </c>
      <c r="S59">
        <f t="shared" si="22"/>
        <v>21</v>
      </c>
      <c r="T59">
        <f t="shared" si="23"/>
        <v>2</v>
      </c>
      <c r="V59" s="42">
        <f t="shared" si="24"/>
        <v>19</v>
      </c>
      <c r="W59" s="42">
        <f t="shared" si="25"/>
        <v>21</v>
      </c>
      <c r="X59" s="42">
        <f t="shared" si="26"/>
        <v>21</v>
      </c>
      <c r="Y59" s="42">
        <f t="shared" si="27"/>
        <v>21</v>
      </c>
      <c r="Z59" s="42">
        <f t="shared" si="28"/>
        <v>21</v>
      </c>
      <c r="AA59">
        <f t="shared" si="29"/>
        <v>2</v>
      </c>
      <c r="AC59" s="42"/>
      <c r="AD59" s="42"/>
      <c r="AE59" s="59"/>
    </row>
    <row r="60" spans="1:31" ht="12.95" customHeight="1" x14ac:dyDescent="0.2">
      <c r="A60" s="44">
        <f t="shared" si="15"/>
        <v>1</v>
      </c>
      <c r="B60" s="12" t="s">
        <v>127</v>
      </c>
      <c r="C60" s="12" t="s">
        <v>66</v>
      </c>
      <c r="D60" s="49"/>
      <c r="E60" s="37">
        <v>20</v>
      </c>
      <c r="F60" s="38"/>
      <c r="G60" s="37"/>
      <c r="H60" s="39"/>
      <c r="I60" s="39"/>
      <c r="J60" s="9"/>
      <c r="K60" s="8"/>
      <c r="L60" s="99">
        <f t="shared" si="16"/>
        <v>20</v>
      </c>
      <c r="M60" s="5" t="str">
        <f t="shared" si="17"/>
        <v xml:space="preserve"> </v>
      </c>
      <c r="N60" s="5" t="str">
        <f t="shared" si="18"/>
        <v xml:space="preserve"> </v>
      </c>
      <c r="O60" s="6">
        <f t="shared" si="19"/>
        <v>1</v>
      </c>
      <c r="Q60">
        <f t="shared" si="20"/>
        <v>20</v>
      </c>
      <c r="R60">
        <f t="shared" si="21"/>
        <v>21</v>
      </c>
      <c r="S60">
        <f t="shared" si="22"/>
        <v>21</v>
      </c>
      <c r="T60">
        <f t="shared" si="23"/>
        <v>1</v>
      </c>
      <c r="V60" s="42">
        <f t="shared" si="24"/>
        <v>20</v>
      </c>
      <c r="W60" s="42">
        <f t="shared" si="25"/>
        <v>21</v>
      </c>
      <c r="X60" s="42">
        <f t="shared" si="26"/>
        <v>21</v>
      </c>
      <c r="Y60" s="42">
        <f t="shared" si="27"/>
        <v>21</v>
      </c>
      <c r="Z60" s="42">
        <f t="shared" si="28"/>
        <v>21</v>
      </c>
      <c r="AA60">
        <f t="shared" si="29"/>
        <v>1</v>
      </c>
      <c r="AC60" s="42"/>
      <c r="AD60" s="42"/>
      <c r="AE60" s="59"/>
    </row>
    <row r="61" spans="1:31" ht="12.95" customHeight="1" x14ac:dyDescent="0.2">
      <c r="A61" s="44">
        <f t="shared" si="15"/>
        <v>1</v>
      </c>
      <c r="B61" s="12" t="s">
        <v>148</v>
      </c>
      <c r="C61" s="12" t="s">
        <v>149</v>
      </c>
      <c r="D61" s="49"/>
      <c r="E61" s="37"/>
      <c r="F61" s="38">
        <v>20</v>
      </c>
      <c r="G61" s="37"/>
      <c r="H61" s="39"/>
      <c r="I61" s="39"/>
      <c r="J61" s="9"/>
      <c r="K61" s="8"/>
      <c r="L61" s="99">
        <f t="shared" si="16"/>
        <v>20</v>
      </c>
      <c r="M61" s="5" t="str">
        <f t="shared" si="17"/>
        <v xml:space="preserve"> </v>
      </c>
      <c r="N61" s="5" t="str">
        <f t="shared" si="18"/>
        <v xml:space="preserve"> </v>
      </c>
      <c r="O61" s="6">
        <f t="shared" si="19"/>
        <v>1</v>
      </c>
      <c r="Q61">
        <f t="shared" si="20"/>
        <v>20</v>
      </c>
      <c r="R61">
        <f t="shared" si="21"/>
        <v>21</v>
      </c>
      <c r="S61">
        <f t="shared" si="22"/>
        <v>21</v>
      </c>
      <c r="T61">
        <f t="shared" si="23"/>
        <v>1</v>
      </c>
      <c r="V61" s="42">
        <f t="shared" si="24"/>
        <v>20</v>
      </c>
      <c r="W61" s="42">
        <f t="shared" si="25"/>
        <v>21</v>
      </c>
      <c r="X61" s="42">
        <f t="shared" si="26"/>
        <v>21</v>
      </c>
      <c r="Y61" s="42">
        <f t="shared" si="27"/>
        <v>21</v>
      </c>
      <c r="Z61" s="42">
        <f t="shared" si="28"/>
        <v>21</v>
      </c>
      <c r="AA61">
        <f t="shared" si="29"/>
        <v>1</v>
      </c>
      <c r="AC61" s="42"/>
      <c r="AD61" s="42"/>
      <c r="AE61" s="59"/>
    </row>
    <row r="62" spans="1:31" ht="12.95" customHeight="1" x14ac:dyDescent="0.2">
      <c r="A62" s="44">
        <f t="shared" si="15"/>
        <v>1</v>
      </c>
      <c r="B62" s="12" t="s">
        <v>181</v>
      </c>
      <c r="C62" s="12" t="s">
        <v>167</v>
      </c>
      <c r="D62" s="49"/>
      <c r="E62" s="37"/>
      <c r="F62" s="38"/>
      <c r="G62" s="37"/>
      <c r="H62" s="39">
        <v>20</v>
      </c>
      <c r="I62" s="39"/>
      <c r="J62" s="9"/>
      <c r="K62" s="8"/>
      <c r="L62" s="99">
        <f t="shared" si="16"/>
        <v>20</v>
      </c>
      <c r="M62" s="5" t="str">
        <f t="shared" si="17"/>
        <v xml:space="preserve"> </v>
      </c>
      <c r="N62" s="5" t="str">
        <f t="shared" si="18"/>
        <v xml:space="preserve"> </v>
      </c>
      <c r="O62" s="6">
        <f t="shared" si="19"/>
        <v>1</v>
      </c>
      <c r="Q62">
        <f t="shared" si="20"/>
        <v>20</v>
      </c>
      <c r="R62">
        <f t="shared" si="21"/>
        <v>21</v>
      </c>
      <c r="S62">
        <f t="shared" si="22"/>
        <v>21</v>
      </c>
      <c r="T62">
        <f t="shared" si="23"/>
        <v>1</v>
      </c>
      <c r="V62" s="42">
        <f t="shared" si="24"/>
        <v>20</v>
      </c>
      <c r="W62" s="42">
        <f t="shared" si="25"/>
        <v>21</v>
      </c>
      <c r="X62" s="42">
        <f t="shared" si="26"/>
        <v>21</v>
      </c>
      <c r="Y62" s="42">
        <f t="shared" si="27"/>
        <v>21</v>
      </c>
      <c r="Z62" s="42">
        <f t="shared" si="28"/>
        <v>21</v>
      </c>
      <c r="AA62">
        <f t="shared" si="29"/>
        <v>1</v>
      </c>
      <c r="AC62" s="42"/>
      <c r="AD62" s="42"/>
      <c r="AE62" s="59"/>
    </row>
    <row r="63" spans="1:31" ht="12.95" customHeight="1" thickBot="1" x14ac:dyDescent="0.25">
      <c r="A63" s="51" t="str">
        <f t="shared" ref="A63" si="30">IF(AA63&lt;1," ",AA63)</f>
        <v xml:space="preserve"> </v>
      </c>
      <c r="B63" s="15"/>
      <c r="C63" s="15"/>
      <c r="D63" s="15"/>
      <c r="E63" s="15"/>
      <c r="F63" s="15"/>
      <c r="G63" s="15"/>
      <c r="H63" s="15"/>
      <c r="I63" s="15"/>
      <c r="J63" s="15"/>
      <c r="K63" s="20"/>
      <c r="L63" s="19" t="str">
        <f t="shared" ref="L63" si="31">IF(Q63&gt;20," ",Q63)</f>
        <v xml:space="preserve"> </v>
      </c>
      <c r="M63" s="15" t="str">
        <f t="shared" ref="M63" si="32">IF(R63&gt;20," ",R63)</f>
        <v xml:space="preserve"> </v>
      </c>
      <c r="N63" s="15" t="str">
        <f t="shared" ref="N63" si="33">IF(S63&gt;20," ",S63)</f>
        <v xml:space="preserve"> </v>
      </c>
      <c r="O63" s="20" t="str">
        <f t="shared" ref="O63" si="34">IF(T63&lt;1," ",T63)</f>
        <v xml:space="preserve"> </v>
      </c>
      <c r="Q63">
        <f t="shared" ref="Q63" si="35">IF(COUNT(D63:K63)&gt;0,SMALL(D63:K63,1),21)</f>
        <v>21</v>
      </c>
      <c r="R63">
        <f t="shared" ref="R63" si="36">IF(COUNT(D63:K63)&gt;1,SMALL(D63:K63,2),21)</f>
        <v>21</v>
      </c>
      <c r="S63">
        <f t="shared" ref="S63" si="37">IF(COUNT(D63:K63)&gt;2,SMALL(D63:K63,3),21)</f>
        <v>21</v>
      </c>
      <c r="T63">
        <f t="shared" ref="T63" si="38">21*3-Q63-R63-S63-((3-COUNT(Q63:S63))*21)</f>
        <v>0</v>
      </c>
      <c r="V63" s="42">
        <f t="shared" ref="V63" si="39">IF(COUNT(D63:K63)&gt;0,SMALL(D63:K63,1),21)</f>
        <v>21</v>
      </c>
      <c r="W63" s="42">
        <f t="shared" ref="W63" si="40">IF(COUNT(D63:K63)&gt;1,SMALL(D63:K63,2),21)</f>
        <v>21</v>
      </c>
      <c r="X63" s="42">
        <f t="shared" ref="X63" si="41">IF(COUNT(D63:K63)&gt;2,SMALL(D63:K63,3),21)</f>
        <v>21</v>
      </c>
      <c r="Y63" s="42">
        <f t="shared" ref="Y63" si="42">IF(COUNT(D63:K63)&gt;3,SMALL(D63:K63,4),21)</f>
        <v>21</v>
      </c>
      <c r="Z63" s="42">
        <f t="shared" ref="Z63" si="43">IF(COUNT(D63:K63)&gt;4,SMALL(D63:K63,5),21)</f>
        <v>21</v>
      </c>
      <c r="AA63">
        <f t="shared" ref="AA63" si="44">21*5-V63-W63-X63-Y63-Z63-((5-COUNT(V63:Z63))*21)</f>
        <v>0</v>
      </c>
    </row>
    <row r="64" spans="1:31" ht="12.95" customHeight="1" x14ac:dyDescent="0.2">
      <c r="A64" s="24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52"/>
    </row>
    <row r="65" spans="1:15" ht="12.95" customHeight="1" x14ac:dyDescent="0.2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</row>
    <row r="66" spans="1:15" ht="12.95" customHeight="1" x14ac:dyDescent="0.2"/>
    <row r="67" spans="1:15" ht="12.95" customHeight="1" x14ac:dyDescent="0.2"/>
    <row r="68" spans="1:15" ht="12.95" customHeight="1" x14ac:dyDescent="0.2"/>
    <row r="69" spans="1:15" ht="12.95" customHeight="1" x14ac:dyDescent="0.2"/>
    <row r="70" spans="1:15" ht="12.95" customHeight="1" x14ac:dyDescent="0.2"/>
    <row r="71" spans="1:15" ht="12.95" customHeight="1" x14ac:dyDescent="0.2"/>
    <row r="72" spans="1:15" ht="12.95" customHeight="1" x14ac:dyDescent="0.2"/>
    <row r="73" spans="1:15" ht="12.95" customHeight="1" x14ac:dyDescent="0.2"/>
    <row r="74" spans="1:15" ht="12.95" customHeight="1" x14ac:dyDescent="0.2"/>
    <row r="75" spans="1:15" ht="12.95" customHeight="1" x14ac:dyDescent="0.2"/>
    <row r="76" spans="1:15" ht="12.95" customHeight="1" x14ac:dyDescent="0.2"/>
    <row r="77" spans="1:15" ht="12.95" customHeight="1" x14ac:dyDescent="0.2"/>
    <row r="78" spans="1:15" ht="12.95" customHeight="1" x14ac:dyDescent="0.2"/>
    <row r="79" spans="1:15" ht="12.95" customHeight="1" x14ac:dyDescent="0.2"/>
    <row r="80" spans="1:15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  <row r="132" ht="12.95" customHeight="1" x14ac:dyDescent="0.2"/>
    <row r="133" ht="12.95" customHeight="1" x14ac:dyDescent="0.2"/>
    <row r="134" ht="12.95" customHeight="1" x14ac:dyDescent="0.2"/>
    <row r="135" ht="12.95" customHeight="1" x14ac:dyDescent="0.2"/>
    <row r="136" ht="12.95" customHeight="1" x14ac:dyDescent="0.2"/>
    <row r="137" ht="12.95" customHeight="1" x14ac:dyDescent="0.2"/>
    <row r="138" ht="12.95" customHeight="1" x14ac:dyDescent="0.2"/>
    <row r="139" ht="12.95" customHeight="1" x14ac:dyDescent="0.2"/>
    <row r="140" ht="12.95" customHeight="1" x14ac:dyDescent="0.2"/>
    <row r="141" ht="12.95" customHeight="1" x14ac:dyDescent="0.2"/>
    <row r="142" ht="12.95" customHeight="1" x14ac:dyDescent="0.2"/>
    <row r="143" ht="12.95" customHeight="1" x14ac:dyDescent="0.2"/>
    <row r="144" ht="12.95" customHeight="1" x14ac:dyDescent="0.2"/>
    <row r="145" ht="12.95" customHeight="1" x14ac:dyDescent="0.2"/>
    <row r="146" ht="12.95" customHeight="1" x14ac:dyDescent="0.2"/>
    <row r="147" ht="12.95" customHeight="1" x14ac:dyDescent="0.2"/>
    <row r="148" ht="12.95" customHeight="1" x14ac:dyDescent="0.2"/>
    <row r="149" ht="12.95" customHeight="1" x14ac:dyDescent="0.2"/>
    <row r="150" ht="12.95" customHeight="1" x14ac:dyDescent="0.2"/>
    <row r="151" ht="12.95" customHeight="1" x14ac:dyDescent="0.2"/>
    <row r="152" ht="12.95" customHeight="1" x14ac:dyDescent="0.2"/>
    <row r="153" ht="12.95" customHeight="1" x14ac:dyDescent="0.2"/>
    <row r="154" ht="12.95" customHeight="1" x14ac:dyDescent="0.2"/>
    <row r="155" ht="12.95" customHeight="1" x14ac:dyDescent="0.2"/>
    <row r="156" ht="12.95" customHeight="1" x14ac:dyDescent="0.2"/>
    <row r="157" ht="12.95" customHeight="1" x14ac:dyDescent="0.2"/>
    <row r="158" ht="12.95" customHeight="1" x14ac:dyDescent="0.2"/>
    <row r="159" ht="12.95" customHeight="1" x14ac:dyDescent="0.2"/>
    <row r="160" ht="12.95" customHeight="1" x14ac:dyDescent="0.2"/>
    <row r="161" ht="12.95" customHeight="1" x14ac:dyDescent="0.2"/>
    <row r="162" ht="12.95" customHeight="1" x14ac:dyDescent="0.2"/>
    <row r="163" ht="12.95" customHeight="1" x14ac:dyDescent="0.2"/>
    <row r="164" ht="12.95" customHeight="1" x14ac:dyDescent="0.2"/>
    <row r="165" ht="12.95" customHeight="1" x14ac:dyDescent="0.2"/>
    <row r="166" ht="12.95" customHeight="1" x14ac:dyDescent="0.2"/>
    <row r="167" ht="12.95" customHeight="1" x14ac:dyDescent="0.2"/>
    <row r="168" ht="12.95" customHeight="1" x14ac:dyDescent="0.2"/>
    <row r="169" ht="12.95" customHeight="1" x14ac:dyDescent="0.2"/>
    <row r="170" ht="12.95" customHeight="1" x14ac:dyDescent="0.2"/>
    <row r="171" ht="12.95" customHeight="1" x14ac:dyDescent="0.2"/>
    <row r="172" ht="12.95" customHeight="1" x14ac:dyDescent="0.2"/>
    <row r="173" ht="12.95" customHeight="1" x14ac:dyDescent="0.2"/>
    <row r="174" ht="12.95" customHeight="1" x14ac:dyDescent="0.2"/>
    <row r="175" ht="12.95" customHeight="1" x14ac:dyDescent="0.2"/>
    <row r="176" ht="12.95" customHeight="1" x14ac:dyDescent="0.2"/>
    <row r="177" ht="12.95" customHeight="1" x14ac:dyDescent="0.2"/>
    <row r="178" ht="12.95" customHeight="1" x14ac:dyDescent="0.2"/>
    <row r="179" ht="12.95" customHeight="1" x14ac:dyDescent="0.2"/>
    <row r="180" ht="12.95" customHeight="1" x14ac:dyDescent="0.2"/>
    <row r="181" ht="12.95" customHeight="1" x14ac:dyDescent="0.2"/>
    <row r="182" ht="12.95" customHeight="1" x14ac:dyDescent="0.2"/>
    <row r="183" ht="12.95" customHeight="1" x14ac:dyDescent="0.2"/>
    <row r="184" ht="12.95" customHeight="1" x14ac:dyDescent="0.2"/>
    <row r="185" ht="12.95" customHeight="1" x14ac:dyDescent="0.2"/>
    <row r="186" ht="12.95" customHeight="1" x14ac:dyDescent="0.2"/>
    <row r="187" ht="12.95" customHeight="1" x14ac:dyDescent="0.2"/>
    <row r="188" ht="12.95" customHeight="1" x14ac:dyDescent="0.2"/>
    <row r="189" ht="12.95" customHeight="1" x14ac:dyDescent="0.2"/>
    <row r="190" ht="12.95" customHeight="1" x14ac:dyDescent="0.2"/>
    <row r="191" ht="12.95" customHeight="1" x14ac:dyDescent="0.2"/>
    <row r="192" ht="12.95" customHeight="1" x14ac:dyDescent="0.2"/>
    <row r="193" ht="12.95" customHeight="1" x14ac:dyDescent="0.2"/>
    <row r="194" ht="12.95" customHeight="1" x14ac:dyDescent="0.2"/>
    <row r="195" ht="12.95" customHeight="1" x14ac:dyDescent="0.2"/>
    <row r="196" ht="12.95" customHeight="1" x14ac:dyDescent="0.2"/>
    <row r="197" ht="12.95" customHeight="1" x14ac:dyDescent="0.2"/>
    <row r="198" ht="12.95" customHeight="1" x14ac:dyDescent="0.2"/>
    <row r="199" ht="12.95" customHeight="1" x14ac:dyDescent="0.2"/>
    <row r="200" ht="12.95" customHeight="1" x14ac:dyDescent="0.2"/>
    <row r="201" ht="12.95" customHeight="1" x14ac:dyDescent="0.2"/>
    <row r="202" ht="12.95" customHeight="1" x14ac:dyDescent="0.2"/>
    <row r="203" ht="12.95" customHeight="1" x14ac:dyDescent="0.2"/>
    <row r="204" ht="12.95" customHeight="1" x14ac:dyDescent="0.2"/>
    <row r="205" ht="12.95" customHeight="1" x14ac:dyDescent="0.2"/>
    <row r="206" ht="12.95" customHeight="1" x14ac:dyDescent="0.2"/>
    <row r="207" ht="12.95" customHeight="1" x14ac:dyDescent="0.2"/>
    <row r="208" ht="12.95" customHeight="1" x14ac:dyDescent="0.2"/>
    <row r="209" ht="12.95" customHeight="1" x14ac:dyDescent="0.2"/>
    <row r="210" ht="12.95" customHeight="1" x14ac:dyDescent="0.2"/>
    <row r="211" ht="12.95" customHeight="1" x14ac:dyDescent="0.2"/>
    <row r="212" ht="12.95" customHeight="1" x14ac:dyDescent="0.2"/>
    <row r="213" ht="12.95" customHeight="1" x14ac:dyDescent="0.2"/>
    <row r="214" ht="12.95" customHeight="1" x14ac:dyDescent="0.2"/>
    <row r="215" ht="12.95" customHeight="1" x14ac:dyDescent="0.2"/>
    <row r="216" ht="12.95" customHeight="1" x14ac:dyDescent="0.2"/>
    <row r="217" ht="12.95" customHeight="1" x14ac:dyDescent="0.2"/>
    <row r="218" ht="12.95" customHeight="1" x14ac:dyDescent="0.2"/>
    <row r="219" ht="12.95" customHeight="1" x14ac:dyDescent="0.2"/>
    <row r="220" ht="12.95" customHeight="1" x14ac:dyDescent="0.2"/>
    <row r="221" ht="12.95" customHeight="1" x14ac:dyDescent="0.2"/>
    <row r="222" ht="12.95" customHeight="1" x14ac:dyDescent="0.2"/>
    <row r="223" ht="12.95" customHeight="1" x14ac:dyDescent="0.2"/>
    <row r="224" ht="12.95" customHeight="1" x14ac:dyDescent="0.2"/>
    <row r="225" ht="12.95" customHeight="1" x14ac:dyDescent="0.2"/>
    <row r="226" ht="12.95" customHeight="1" x14ac:dyDescent="0.2"/>
    <row r="227" ht="12.95" customHeight="1" x14ac:dyDescent="0.2"/>
    <row r="228" ht="12.95" customHeight="1" x14ac:dyDescent="0.2"/>
    <row r="229" ht="12.95" customHeight="1" x14ac:dyDescent="0.2"/>
    <row r="230" ht="12.95" customHeight="1" x14ac:dyDescent="0.2"/>
    <row r="231" ht="12.95" customHeight="1" x14ac:dyDescent="0.2"/>
    <row r="232" ht="12.95" customHeight="1" x14ac:dyDescent="0.2"/>
    <row r="233" ht="12.95" customHeight="1" x14ac:dyDescent="0.2"/>
    <row r="234" ht="12.95" customHeight="1" x14ac:dyDescent="0.2"/>
    <row r="235" ht="12.95" customHeight="1" x14ac:dyDescent="0.2"/>
    <row r="236" ht="12.95" customHeight="1" x14ac:dyDescent="0.2"/>
    <row r="237" ht="12.95" customHeight="1" x14ac:dyDescent="0.2"/>
    <row r="238" ht="12.95" customHeight="1" x14ac:dyDescent="0.2"/>
    <row r="239" ht="12.95" customHeight="1" x14ac:dyDescent="0.2"/>
    <row r="240" ht="12.95" customHeight="1" x14ac:dyDescent="0.2"/>
    <row r="241" ht="12.95" customHeight="1" x14ac:dyDescent="0.2"/>
    <row r="242" ht="12.95" customHeight="1" x14ac:dyDescent="0.2"/>
    <row r="243" ht="12.95" customHeight="1" x14ac:dyDescent="0.2"/>
    <row r="244" ht="12.95" customHeight="1" x14ac:dyDescent="0.2"/>
    <row r="245" ht="12.95" customHeight="1" x14ac:dyDescent="0.2"/>
    <row r="246" ht="12.95" customHeight="1" x14ac:dyDescent="0.2"/>
    <row r="247" ht="12.95" customHeight="1" x14ac:dyDescent="0.2"/>
    <row r="248" ht="12.95" customHeight="1" x14ac:dyDescent="0.2"/>
    <row r="249" ht="12.95" customHeight="1" x14ac:dyDescent="0.2"/>
    <row r="250" ht="12.95" customHeight="1" x14ac:dyDescent="0.2"/>
    <row r="251" ht="12.95" customHeight="1" x14ac:dyDescent="0.2"/>
    <row r="252" ht="12.95" customHeight="1" x14ac:dyDescent="0.2"/>
    <row r="253" ht="12.95" customHeight="1" x14ac:dyDescent="0.2"/>
    <row r="254" ht="12.95" customHeight="1" x14ac:dyDescent="0.2"/>
    <row r="255" ht="12.95" customHeight="1" x14ac:dyDescent="0.2"/>
    <row r="256" ht="12.95" customHeight="1" x14ac:dyDescent="0.2"/>
    <row r="257" ht="12.95" customHeight="1" x14ac:dyDescent="0.2"/>
    <row r="258" ht="12.95" customHeight="1" x14ac:dyDescent="0.2"/>
    <row r="259" ht="12.95" customHeight="1" x14ac:dyDescent="0.2"/>
    <row r="260" ht="12.95" customHeight="1" x14ac:dyDescent="0.2"/>
    <row r="261" ht="12.95" customHeight="1" x14ac:dyDescent="0.2"/>
    <row r="262" ht="12.95" customHeight="1" x14ac:dyDescent="0.2"/>
    <row r="263" ht="12.95" customHeight="1" x14ac:dyDescent="0.2"/>
    <row r="264" ht="12.95" customHeight="1" x14ac:dyDescent="0.2"/>
    <row r="265" ht="12.95" customHeight="1" x14ac:dyDescent="0.2"/>
    <row r="266" ht="12.95" customHeight="1" x14ac:dyDescent="0.2"/>
    <row r="267" ht="12.95" customHeight="1" x14ac:dyDescent="0.2"/>
    <row r="268" ht="12.95" customHeight="1" x14ac:dyDescent="0.2"/>
    <row r="269" ht="12.95" customHeight="1" x14ac:dyDescent="0.2"/>
    <row r="270" ht="12.95" customHeight="1" x14ac:dyDescent="0.2"/>
    <row r="271" ht="12.95" customHeight="1" x14ac:dyDescent="0.2"/>
    <row r="272" ht="12.95" customHeight="1" x14ac:dyDescent="0.2"/>
    <row r="273" ht="12.95" customHeight="1" x14ac:dyDescent="0.2"/>
    <row r="274" ht="12.95" customHeight="1" x14ac:dyDescent="0.2"/>
    <row r="275" ht="12.95" customHeight="1" x14ac:dyDescent="0.2"/>
    <row r="276" ht="12.95" customHeight="1" x14ac:dyDescent="0.2"/>
    <row r="277" ht="12.95" customHeight="1" x14ac:dyDescent="0.2"/>
    <row r="278" ht="12.95" customHeight="1" x14ac:dyDescent="0.2"/>
    <row r="279" ht="12.95" customHeight="1" x14ac:dyDescent="0.2"/>
    <row r="280" ht="12.95" customHeight="1" x14ac:dyDescent="0.2"/>
    <row r="281" ht="12.95" customHeight="1" x14ac:dyDescent="0.2"/>
    <row r="282" ht="12.95" customHeight="1" x14ac:dyDescent="0.2"/>
    <row r="283" ht="12.95" customHeight="1" x14ac:dyDescent="0.2"/>
    <row r="284" ht="12.95" customHeight="1" x14ac:dyDescent="0.2"/>
    <row r="285" ht="12.95" customHeight="1" x14ac:dyDescent="0.2"/>
    <row r="286" ht="12.95" customHeight="1" x14ac:dyDescent="0.2"/>
    <row r="287" ht="12.95" customHeight="1" x14ac:dyDescent="0.2"/>
    <row r="288" ht="12.95" customHeight="1" x14ac:dyDescent="0.2"/>
    <row r="289" ht="12.95" customHeight="1" x14ac:dyDescent="0.2"/>
    <row r="290" ht="12.95" customHeight="1" x14ac:dyDescent="0.2"/>
    <row r="291" ht="12.95" customHeight="1" x14ac:dyDescent="0.2"/>
    <row r="292" ht="12.95" customHeight="1" x14ac:dyDescent="0.2"/>
    <row r="293" ht="12.95" customHeight="1" x14ac:dyDescent="0.2"/>
    <row r="294" ht="12.95" customHeight="1" x14ac:dyDescent="0.2"/>
    <row r="295" ht="12.95" customHeight="1" x14ac:dyDescent="0.2"/>
    <row r="296" ht="12.95" customHeight="1" x14ac:dyDescent="0.2"/>
    <row r="297" ht="12.95" customHeight="1" x14ac:dyDescent="0.2"/>
    <row r="298" ht="12.95" customHeight="1" x14ac:dyDescent="0.2"/>
    <row r="299" ht="12.95" customHeight="1" x14ac:dyDescent="0.2"/>
    <row r="300" ht="12.95" customHeight="1" x14ac:dyDescent="0.2"/>
    <row r="301" ht="12.95" customHeight="1" x14ac:dyDescent="0.2"/>
    <row r="302" ht="12.95" customHeight="1" x14ac:dyDescent="0.2"/>
    <row r="303" ht="12.95" customHeight="1" x14ac:dyDescent="0.2"/>
    <row r="304" ht="12.95" customHeight="1" x14ac:dyDescent="0.2"/>
    <row r="305" ht="12.95" customHeight="1" x14ac:dyDescent="0.2"/>
    <row r="306" ht="12.95" customHeight="1" x14ac:dyDescent="0.2"/>
    <row r="307" ht="12.95" customHeight="1" x14ac:dyDescent="0.2"/>
    <row r="308" ht="12.95" customHeight="1" x14ac:dyDescent="0.2"/>
    <row r="309" ht="12.95" customHeight="1" x14ac:dyDescent="0.2"/>
    <row r="310" ht="12.95" customHeight="1" x14ac:dyDescent="0.2"/>
    <row r="311" ht="12.95" customHeight="1" x14ac:dyDescent="0.2"/>
    <row r="312" ht="12.95" customHeight="1" x14ac:dyDescent="0.2"/>
    <row r="313" ht="12.95" customHeight="1" x14ac:dyDescent="0.2"/>
    <row r="314" ht="12.95" customHeight="1" x14ac:dyDescent="0.2"/>
    <row r="315" ht="12.95" customHeight="1" x14ac:dyDescent="0.2"/>
    <row r="316" ht="12.95" customHeight="1" x14ac:dyDescent="0.2"/>
    <row r="317" ht="12.95" customHeight="1" x14ac:dyDescent="0.2"/>
    <row r="318" ht="12.95" customHeight="1" x14ac:dyDescent="0.2"/>
    <row r="319" ht="12.95" customHeight="1" x14ac:dyDescent="0.2"/>
    <row r="320" ht="12.95" customHeight="1" x14ac:dyDescent="0.2"/>
    <row r="321" ht="12.95" customHeight="1" x14ac:dyDescent="0.2"/>
    <row r="322" ht="12.95" customHeight="1" x14ac:dyDescent="0.2"/>
    <row r="323" ht="12.95" customHeight="1" x14ac:dyDescent="0.2"/>
    <row r="324" ht="12.95" customHeight="1" x14ac:dyDescent="0.2"/>
    <row r="325" ht="12.95" customHeight="1" x14ac:dyDescent="0.2"/>
    <row r="326" ht="12.95" customHeight="1" x14ac:dyDescent="0.2"/>
    <row r="327" ht="12.95" customHeight="1" x14ac:dyDescent="0.2"/>
    <row r="328" ht="12.95" customHeight="1" x14ac:dyDescent="0.2"/>
    <row r="329" ht="12.95" customHeight="1" x14ac:dyDescent="0.2"/>
    <row r="330" ht="12.95" customHeight="1" x14ac:dyDescent="0.2"/>
    <row r="331" ht="12.95" customHeight="1" x14ac:dyDescent="0.2"/>
    <row r="332" ht="12.95" customHeight="1" x14ac:dyDescent="0.2"/>
    <row r="333" ht="12.95" customHeight="1" x14ac:dyDescent="0.2"/>
    <row r="334" ht="12.95" customHeight="1" x14ac:dyDescent="0.2"/>
    <row r="335" ht="12.95" customHeight="1" x14ac:dyDescent="0.2"/>
    <row r="336" ht="12.95" customHeight="1" x14ac:dyDescent="0.2"/>
    <row r="337" ht="12.95" customHeight="1" x14ac:dyDescent="0.2"/>
    <row r="338" ht="12.95" customHeight="1" x14ac:dyDescent="0.2"/>
    <row r="339" ht="12.95" customHeight="1" x14ac:dyDescent="0.2"/>
    <row r="340" ht="12.95" customHeight="1" x14ac:dyDescent="0.2"/>
    <row r="341" ht="12.95" customHeight="1" x14ac:dyDescent="0.2"/>
    <row r="342" ht="12.95" customHeight="1" x14ac:dyDescent="0.2"/>
    <row r="343" ht="12.95" customHeight="1" x14ac:dyDescent="0.2"/>
    <row r="344" ht="12.95" customHeight="1" x14ac:dyDescent="0.2"/>
    <row r="345" ht="12.95" customHeight="1" x14ac:dyDescent="0.2"/>
    <row r="346" ht="12.95" customHeight="1" x14ac:dyDescent="0.2"/>
    <row r="347" ht="12.95" customHeight="1" x14ac:dyDescent="0.2"/>
    <row r="348" ht="12.95" customHeight="1" x14ac:dyDescent="0.2"/>
    <row r="349" ht="12.95" customHeight="1" x14ac:dyDescent="0.2"/>
    <row r="350" ht="12.95" customHeight="1" x14ac:dyDescent="0.2"/>
    <row r="351" ht="12.95" customHeight="1" x14ac:dyDescent="0.2"/>
    <row r="352" ht="12.95" customHeight="1" x14ac:dyDescent="0.2"/>
    <row r="353" ht="12.95" customHeight="1" x14ac:dyDescent="0.2"/>
  </sheetData>
  <sortState ref="A5:AE62">
    <sortCondition ref="AE5:AE62"/>
  </sortState>
  <mergeCells count="3">
    <mergeCell ref="A1:E1"/>
    <mergeCell ref="AB3:AB4"/>
    <mergeCell ref="AC2:AE2"/>
  </mergeCells>
  <phoneticPr fontId="0" type="noConversion"/>
  <pageMargins left="0.75" right="0.75" top="1" bottom="1" header="0.5" footer="0.5"/>
  <pageSetup paperSize="9" scale="78" fitToHeight="2" orientation="landscape" verticalDpi="0" r:id="rId1"/>
  <headerFooter alignWithMargins="0">
    <oddFooter>&amp;C&amp;"Verdana,Normal"www.oslosportsfiskere.no/isfiske/NC2007.xls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>
    <pageSetUpPr fitToPage="1"/>
  </sheetPr>
  <dimension ref="A1:AE261"/>
  <sheetViews>
    <sheetView workbookViewId="0">
      <selection sqref="A1:E1"/>
    </sheetView>
  </sheetViews>
  <sheetFormatPr baseColWidth="10" defaultRowHeight="12.75" x14ac:dyDescent="0.2"/>
  <cols>
    <col min="1" max="1" width="7" customWidth="1"/>
    <col min="2" max="2" width="25" customWidth="1"/>
    <col min="3" max="3" width="25.33203125" customWidth="1"/>
    <col min="4" max="6" width="13.33203125" customWidth="1"/>
    <col min="7" max="7" width="15.83203125" customWidth="1"/>
    <col min="8" max="8" width="16.1640625" customWidth="1"/>
    <col min="9" max="9" width="16.33203125" customWidth="1"/>
    <col min="10" max="10" width="3.5" customWidth="1"/>
    <col min="11" max="14" width="3.33203125" customWidth="1"/>
    <col min="15" max="15" width="5.83203125" customWidth="1"/>
    <col min="16" max="16" width="3.1640625" style="36" customWidth="1"/>
    <col min="17" max="21" width="3.1640625" hidden="1" customWidth="1"/>
    <col min="22" max="22" width="4" hidden="1" customWidth="1"/>
    <col min="23" max="24" width="4.1640625" hidden="1" customWidth="1"/>
    <col min="25" max="26" width="3.6640625" hidden="1" customWidth="1"/>
    <col min="27" max="27" width="5.83203125" hidden="1" customWidth="1"/>
  </cols>
  <sheetData>
    <row r="1" spans="1:31" s="42" customFormat="1" ht="24.95" customHeight="1" thickBot="1" x14ac:dyDescent="0.45">
      <c r="A1" s="182" t="s">
        <v>81</v>
      </c>
      <c r="B1" s="183"/>
      <c r="C1" s="183"/>
      <c r="D1" s="183"/>
      <c r="E1" s="183"/>
      <c r="F1" s="61"/>
      <c r="G1" s="61"/>
      <c r="H1" s="61"/>
      <c r="I1" s="61"/>
      <c r="J1" s="61"/>
      <c r="K1" s="62"/>
      <c r="L1" s="63"/>
      <c r="M1" s="63"/>
      <c r="N1" s="63"/>
      <c r="O1" s="64"/>
      <c r="P1" s="43"/>
    </row>
    <row r="2" spans="1:31" s="42" customFormat="1" ht="24.95" customHeight="1" thickBot="1" x14ac:dyDescent="0.45">
      <c r="A2" s="65"/>
      <c r="B2" s="66"/>
      <c r="C2" s="66"/>
      <c r="D2" s="83"/>
      <c r="E2" s="61"/>
      <c r="F2" s="61"/>
      <c r="G2" s="84" t="s">
        <v>3</v>
      </c>
      <c r="H2" s="61"/>
      <c r="I2" s="61"/>
      <c r="J2" s="61"/>
      <c r="K2" s="62"/>
      <c r="L2" s="65"/>
      <c r="M2" s="66"/>
      <c r="N2" s="66"/>
      <c r="O2" s="67"/>
      <c r="P2" s="43"/>
      <c r="AB2" s="128"/>
      <c r="AC2" s="188" t="s">
        <v>195</v>
      </c>
      <c r="AD2" s="189"/>
      <c r="AE2" s="189"/>
    </row>
    <row r="3" spans="1:31" s="42" customFormat="1" ht="15.95" customHeight="1" x14ac:dyDescent="0.2">
      <c r="A3" s="50"/>
      <c r="B3" s="68"/>
      <c r="C3" s="68"/>
      <c r="D3" s="93" t="s">
        <v>76</v>
      </c>
      <c r="E3" s="93" t="s">
        <v>77</v>
      </c>
      <c r="F3" s="93" t="s">
        <v>78</v>
      </c>
      <c r="G3" s="93" t="s">
        <v>138</v>
      </c>
      <c r="H3" s="93" t="s">
        <v>165</v>
      </c>
      <c r="I3" s="93" t="s">
        <v>196</v>
      </c>
      <c r="J3" s="81"/>
      <c r="K3" s="82" t="s">
        <v>5</v>
      </c>
      <c r="L3" s="70"/>
      <c r="M3" s="69"/>
      <c r="N3" s="69"/>
      <c r="O3" s="71"/>
      <c r="P3" s="43"/>
    </row>
    <row r="4" spans="1:31" s="42" customFormat="1" ht="15.95" customHeight="1" thickBot="1" x14ac:dyDescent="0.25">
      <c r="A4" s="72" t="s">
        <v>0</v>
      </c>
      <c r="B4" s="73" t="s">
        <v>1</v>
      </c>
      <c r="C4" s="73" t="s">
        <v>2</v>
      </c>
      <c r="D4" s="28">
        <v>43814</v>
      </c>
      <c r="E4" s="28">
        <v>43835</v>
      </c>
      <c r="F4" s="28">
        <v>43842</v>
      </c>
      <c r="G4" s="28">
        <v>43856</v>
      </c>
      <c r="H4" s="28">
        <v>43863</v>
      </c>
      <c r="I4" s="28">
        <v>43877</v>
      </c>
      <c r="J4" s="74"/>
      <c r="K4" s="75"/>
      <c r="L4" s="76" t="s">
        <v>4</v>
      </c>
      <c r="M4" s="77"/>
      <c r="N4" s="77"/>
      <c r="O4" s="78"/>
      <c r="P4" s="43"/>
    </row>
    <row r="5" spans="1:31" s="59" customFormat="1" ht="12.95" customHeight="1" x14ac:dyDescent="0.2">
      <c r="A5" s="129">
        <f t="shared" ref="A5:A19" si="0">IF(AA5&lt;1," ",AA5)</f>
        <v>95</v>
      </c>
      <c r="B5" s="134" t="s">
        <v>30</v>
      </c>
      <c r="C5" s="134" t="s">
        <v>18</v>
      </c>
      <c r="D5" s="135">
        <v>2</v>
      </c>
      <c r="E5" s="134">
        <v>3</v>
      </c>
      <c r="F5" s="135">
        <v>1</v>
      </c>
      <c r="G5" s="134">
        <v>3</v>
      </c>
      <c r="H5" s="136">
        <v>1</v>
      </c>
      <c r="I5" s="136"/>
      <c r="J5" s="136"/>
      <c r="K5" s="135"/>
      <c r="L5" s="125">
        <f t="shared" ref="L5:L19" si="1">IF(Q5&gt;20," ",Q5)</f>
        <v>1</v>
      </c>
      <c r="M5" s="130">
        <f t="shared" ref="M5:M19" si="2">IF(R5&gt;20," ",R5)</f>
        <v>1</v>
      </c>
      <c r="N5" s="130">
        <f t="shared" ref="N5:N19" si="3">IF(S5&gt;20," ",S5)</f>
        <v>2</v>
      </c>
      <c r="O5" s="131">
        <f t="shared" ref="O5:O19" si="4">IF(T5&lt;1," ",T5)</f>
        <v>59</v>
      </c>
      <c r="P5" s="41"/>
      <c r="Q5" s="59">
        <f t="shared" ref="Q5:Q19" si="5">IF(COUNT(D5:K5)&gt;0,SMALL(D5:K5,1),21)</f>
        <v>1</v>
      </c>
      <c r="R5" s="59">
        <f t="shared" ref="R5:R19" si="6">IF(COUNT(D5:K5)&gt;1,SMALL(D5:K5,2),21)</f>
        <v>1</v>
      </c>
      <c r="S5" s="59">
        <f t="shared" ref="S5:S19" si="7">IF(COUNT(D5:K5)&gt;2,SMALL(D5:K5,3),21)</f>
        <v>2</v>
      </c>
      <c r="T5" s="59">
        <f t="shared" ref="T5:T19" si="8">21*3-Q5-R5-S5-((3-COUNT(Q5:S5))*21)</f>
        <v>59</v>
      </c>
      <c r="V5" s="59">
        <f t="shared" ref="V5:V19" si="9">IF(COUNT(D5:K5)&gt;0,SMALL(D5:K5,1),21)</f>
        <v>1</v>
      </c>
      <c r="W5" s="59">
        <f t="shared" ref="W5:W19" si="10">IF(COUNT(D5:K5)&gt;1,SMALL(D5:K5,2),21)</f>
        <v>1</v>
      </c>
      <c r="X5" s="59">
        <f t="shared" ref="X5:X19" si="11">IF(COUNT(D5:K5)&gt;2,SMALL(D5:K5,3),21)</f>
        <v>2</v>
      </c>
      <c r="Y5" s="59">
        <f t="shared" ref="Y5:Y19" si="12">IF(COUNT(D5:K5)&gt;3,SMALL(D5:K5,4),21)</f>
        <v>3</v>
      </c>
      <c r="Z5" s="59">
        <f t="shared" ref="Z5:Z19" si="13">IF(COUNT(D5:K5)&gt;4,SMALL(D5:K5,5),21)</f>
        <v>3</v>
      </c>
      <c r="AA5" s="59">
        <f t="shared" ref="AA5:AA19" si="14">21*5-V5-W5-X5-Y5-Z5-((5-COUNT(V5:Z5))*21)</f>
        <v>95</v>
      </c>
      <c r="AE5" s="42"/>
    </row>
    <row r="6" spans="1:31" s="59" customFormat="1" ht="12.95" customHeight="1" x14ac:dyDescent="0.2">
      <c r="A6" s="132">
        <f t="shared" si="0"/>
        <v>94</v>
      </c>
      <c r="B6" s="133" t="s">
        <v>17</v>
      </c>
      <c r="C6" s="133" t="s">
        <v>7</v>
      </c>
      <c r="D6" s="175">
        <v>6</v>
      </c>
      <c r="E6" s="133">
        <v>1</v>
      </c>
      <c r="F6" s="138">
        <v>2</v>
      </c>
      <c r="G6" s="133">
        <v>2</v>
      </c>
      <c r="H6" s="139">
        <v>4</v>
      </c>
      <c r="I6" s="139">
        <v>2</v>
      </c>
      <c r="J6" s="139"/>
      <c r="K6" s="138"/>
      <c r="L6" s="126">
        <f t="shared" si="1"/>
        <v>1</v>
      </c>
      <c r="M6" s="134">
        <f t="shared" si="2"/>
        <v>2</v>
      </c>
      <c r="N6" s="134">
        <f t="shared" si="3"/>
        <v>2</v>
      </c>
      <c r="O6" s="137">
        <f t="shared" si="4"/>
        <v>58</v>
      </c>
      <c r="P6" s="41"/>
      <c r="Q6" s="59">
        <f t="shared" si="5"/>
        <v>1</v>
      </c>
      <c r="R6" s="59">
        <f t="shared" si="6"/>
        <v>2</v>
      </c>
      <c r="S6" s="59">
        <f t="shared" si="7"/>
        <v>2</v>
      </c>
      <c r="T6" s="59">
        <f t="shared" si="8"/>
        <v>58</v>
      </c>
      <c r="V6" s="59">
        <f t="shared" si="9"/>
        <v>1</v>
      </c>
      <c r="W6" s="59">
        <f t="shared" si="10"/>
        <v>2</v>
      </c>
      <c r="X6" s="59">
        <f t="shared" si="11"/>
        <v>2</v>
      </c>
      <c r="Y6" s="59">
        <f t="shared" si="12"/>
        <v>2</v>
      </c>
      <c r="Z6" s="59">
        <f t="shared" si="13"/>
        <v>4</v>
      </c>
      <c r="AA6" s="59">
        <f t="shared" si="14"/>
        <v>94</v>
      </c>
      <c r="AE6" s="42"/>
    </row>
    <row r="7" spans="1:31" s="59" customFormat="1" ht="12.95" customHeight="1" x14ac:dyDescent="0.2">
      <c r="A7" s="132">
        <f t="shared" si="0"/>
        <v>92</v>
      </c>
      <c r="B7" s="133" t="s">
        <v>95</v>
      </c>
      <c r="C7" s="133" t="s">
        <v>11</v>
      </c>
      <c r="D7" s="135">
        <v>1</v>
      </c>
      <c r="E7" s="176">
        <v>6</v>
      </c>
      <c r="F7" s="135">
        <v>4</v>
      </c>
      <c r="G7" s="134">
        <v>1</v>
      </c>
      <c r="H7" s="136">
        <v>3</v>
      </c>
      <c r="I7" s="136">
        <v>4</v>
      </c>
      <c r="J7" s="136"/>
      <c r="K7" s="135"/>
      <c r="L7" s="126">
        <f t="shared" si="1"/>
        <v>1</v>
      </c>
      <c r="M7" s="134">
        <f t="shared" si="2"/>
        <v>1</v>
      </c>
      <c r="N7" s="134">
        <f t="shared" si="3"/>
        <v>3</v>
      </c>
      <c r="O7" s="137">
        <f t="shared" si="4"/>
        <v>58</v>
      </c>
      <c r="P7" s="43"/>
      <c r="Q7" s="42">
        <f t="shared" si="5"/>
        <v>1</v>
      </c>
      <c r="R7" s="42">
        <f t="shared" si="6"/>
        <v>1</v>
      </c>
      <c r="S7" s="42">
        <f t="shared" si="7"/>
        <v>3</v>
      </c>
      <c r="T7" s="42">
        <f t="shared" si="8"/>
        <v>58</v>
      </c>
      <c r="U7" s="42"/>
      <c r="V7" s="42">
        <f t="shared" si="9"/>
        <v>1</v>
      </c>
      <c r="W7" s="42">
        <f t="shared" si="10"/>
        <v>1</v>
      </c>
      <c r="X7" s="42">
        <f t="shared" si="11"/>
        <v>3</v>
      </c>
      <c r="Y7" s="42">
        <f t="shared" si="12"/>
        <v>4</v>
      </c>
      <c r="Z7" s="42">
        <f t="shared" si="13"/>
        <v>4</v>
      </c>
      <c r="AA7" s="42">
        <f t="shared" si="14"/>
        <v>92</v>
      </c>
      <c r="AB7" s="42"/>
      <c r="AC7" s="42"/>
      <c r="AD7" s="42"/>
      <c r="AE7" s="42"/>
    </row>
    <row r="8" spans="1:31" s="59" customFormat="1" ht="12.95" customHeight="1" x14ac:dyDescent="0.2">
      <c r="A8" s="44">
        <f t="shared" si="0"/>
        <v>88</v>
      </c>
      <c r="B8" s="45" t="s">
        <v>68</v>
      </c>
      <c r="C8" s="45" t="s">
        <v>66</v>
      </c>
      <c r="D8" s="175">
        <v>10</v>
      </c>
      <c r="E8" s="45">
        <v>2</v>
      </c>
      <c r="F8" s="46">
        <v>6</v>
      </c>
      <c r="G8" s="45">
        <v>6</v>
      </c>
      <c r="H8" s="47">
        <v>2</v>
      </c>
      <c r="I8" s="47">
        <v>1</v>
      </c>
      <c r="J8" s="47"/>
      <c r="K8" s="46"/>
      <c r="L8" s="91">
        <f t="shared" si="1"/>
        <v>1</v>
      </c>
      <c r="M8" s="37">
        <f t="shared" si="2"/>
        <v>2</v>
      </c>
      <c r="N8" s="37">
        <f t="shared" si="3"/>
        <v>2</v>
      </c>
      <c r="O8" s="40">
        <f t="shared" si="4"/>
        <v>58</v>
      </c>
      <c r="P8" s="43"/>
      <c r="Q8" s="42">
        <f t="shared" si="5"/>
        <v>1</v>
      </c>
      <c r="R8" s="42">
        <f t="shared" si="6"/>
        <v>2</v>
      </c>
      <c r="S8" s="42">
        <f t="shared" si="7"/>
        <v>2</v>
      </c>
      <c r="T8" s="42">
        <f t="shared" si="8"/>
        <v>58</v>
      </c>
      <c r="U8" s="42"/>
      <c r="V8" s="42">
        <f t="shared" si="9"/>
        <v>1</v>
      </c>
      <c r="W8" s="42">
        <f t="shared" si="10"/>
        <v>2</v>
      </c>
      <c r="X8" s="42">
        <f t="shared" si="11"/>
        <v>2</v>
      </c>
      <c r="Y8" s="42">
        <f t="shared" si="12"/>
        <v>6</v>
      </c>
      <c r="Z8" s="42">
        <f t="shared" si="13"/>
        <v>6</v>
      </c>
      <c r="AA8" s="42">
        <f t="shared" si="14"/>
        <v>88</v>
      </c>
      <c r="AB8" s="42"/>
      <c r="AC8" s="42"/>
      <c r="AD8" s="42"/>
    </row>
    <row r="9" spans="1:31" s="59" customFormat="1" ht="12.95" customHeight="1" x14ac:dyDescent="0.2">
      <c r="A9" s="44">
        <f t="shared" si="0"/>
        <v>82</v>
      </c>
      <c r="B9" s="45" t="s">
        <v>32</v>
      </c>
      <c r="C9" s="45" t="s">
        <v>26</v>
      </c>
      <c r="D9" s="46">
        <v>4</v>
      </c>
      <c r="E9" s="45">
        <v>4</v>
      </c>
      <c r="F9" s="46">
        <v>5</v>
      </c>
      <c r="G9" s="45">
        <v>7</v>
      </c>
      <c r="H9" s="177">
        <v>7</v>
      </c>
      <c r="I9" s="47">
        <v>3</v>
      </c>
      <c r="J9" s="47"/>
      <c r="K9" s="46"/>
      <c r="L9" s="91">
        <f t="shared" si="1"/>
        <v>3</v>
      </c>
      <c r="M9" s="37">
        <f t="shared" si="2"/>
        <v>4</v>
      </c>
      <c r="N9" s="37">
        <f t="shared" si="3"/>
        <v>4</v>
      </c>
      <c r="O9" s="40">
        <f t="shared" si="4"/>
        <v>52</v>
      </c>
      <c r="P9" s="41"/>
      <c r="Q9" s="59">
        <f t="shared" si="5"/>
        <v>3</v>
      </c>
      <c r="R9" s="59">
        <f t="shared" si="6"/>
        <v>4</v>
      </c>
      <c r="S9" s="59">
        <f t="shared" si="7"/>
        <v>4</v>
      </c>
      <c r="T9" s="59">
        <f t="shared" si="8"/>
        <v>52</v>
      </c>
      <c r="V9" s="59">
        <f t="shared" si="9"/>
        <v>3</v>
      </c>
      <c r="W9" s="59">
        <f t="shared" si="10"/>
        <v>4</v>
      </c>
      <c r="X9" s="59">
        <f t="shared" si="11"/>
        <v>4</v>
      </c>
      <c r="Y9" s="59">
        <f t="shared" si="12"/>
        <v>5</v>
      </c>
      <c r="Z9" s="59">
        <f t="shared" si="13"/>
        <v>7</v>
      </c>
      <c r="AA9" s="59">
        <f t="shared" si="14"/>
        <v>82</v>
      </c>
      <c r="AE9" s="42"/>
    </row>
    <row r="10" spans="1:31" s="42" customFormat="1" ht="12.95" customHeight="1" x14ac:dyDescent="0.2">
      <c r="A10" s="44">
        <f t="shared" si="0"/>
        <v>68</v>
      </c>
      <c r="B10" s="45" t="s">
        <v>49</v>
      </c>
      <c r="C10" s="45" t="s">
        <v>91</v>
      </c>
      <c r="D10" s="46">
        <v>8</v>
      </c>
      <c r="E10" s="45">
        <v>10</v>
      </c>
      <c r="F10" s="175">
        <v>11</v>
      </c>
      <c r="G10" s="45">
        <v>9</v>
      </c>
      <c r="H10" s="47">
        <v>5</v>
      </c>
      <c r="I10" s="47">
        <v>5</v>
      </c>
      <c r="J10" s="47"/>
      <c r="K10" s="46"/>
      <c r="L10" s="91">
        <f t="shared" si="1"/>
        <v>5</v>
      </c>
      <c r="M10" s="37">
        <f t="shared" si="2"/>
        <v>5</v>
      </c>
      <c r="N10" s="37">
        <f t="shared" si="3"/>
        <v>8</v>
      </c>
      <c r="O10" s="40">
        <f t="shared" si="4"/>
        <v>45</v>
      </c>
      <c r="P10" s="43"/>
      <c r="Q10" s="42">
        <f t="shared" si="5"/>
        <v>5</v>
      </c>
      <c r="R10" s="42">
        <f t="shared" si="6"/>
        <v>5</v>
      </c>
      <c r="S10" s="42">
        <f t="shared" si="7"/>
        <v>8</v>
      </c>
      <c r="T10" s="42">
        <f t="shared" si="8"/>
        <v>45</v>
      </c>
      <c r="V10" s="42">
        <f t="shared" si="9"/>
        <v>5</v>
      </c>
      <c r="W10" s="42">
        <f t="shared" si="10"/>
        <v>5</v>
      </c>
      <c r="X10" s="42">
        <f t="shared" si="11"/>
        <v>8</v>
      </c>
      <c r="Y10" s="42">
        <f t="shared" si="12"/>
        <v>9</v>
      </c>
      <c r="Z10" s="42">
        <f t="shared" si="13"/>
        <v>10</v>
      </c>
      <c r="AA10" s="42">
        <f t="shared" si="14"/>
        <v>68</v>
      </c>
    </row>
    <row r="11" spans="1:31" s="42" customFormat="1" ht="12.95" customHeight="1" x14ac:dyDescent="0.2">
      <c r="A11" s="44">
        <f t="shared" si="0"/>
        <v>63</v>
      </c>
      <c r="B11" s="12" t="s">
        <v>59</v>
      </c>
      <c r="C11" s="12" t="s">
        <v>7</v>
      </c>
      <c r="D11" s="46">
        <v>5</v>
      </c>
      <c r="E11" s="45">
        <v>5</v>
      </c>
      <c r="F11" s="46"/>
      <c r="G11" s="45">
        <v>5</v>
      </c>
      <c r="H11" s="47">
        <v>6</v>
      </c>
      <c r="I11" s="47"/>
      <c r="J11" s="47"/>
      <c r="K11" s="46"/>
      <c r="L11" s="91">
        <f t="shared" si="1"/>
        <v>5</v>
      </c>
      <c r="M11" s="37">
        <f t="shared" si="2"/>
        <v>5</v>
      </c>
      <c r="N11" s="37">
        <f t="shared" si="3"/>
        <v>5</v>
      </c>
      <c r="O11" s="40">
        <f t="shared" si="4"/>
        <v>48</v>
      </c>
      <c r="P11" s="43"/>
      <c r="Q11" s="42">
        <f t="shared" si="5"/>
        <v>5</v>
      </c>
      <c r="R11" s="42">
        <f t="shared" si="6"/>
        <v>5</v>
      </c>
      <c r="S11" s="42">
        <f t="shared" si="7"/>
        <v>5</v>
      </c>
      <c r="T11" s="42">
        <f t="shared" si="8"/>
        <v>48</v>
      </c>
      <c r="V11" s="42">
        <f t="shared" si="9"/>
        <v>5</v>
      </c>
      <c r="W11" s="42">
        <f t="shared" si="10"/>
        <v>5</v>
      </c>
      <c r="X11" s="42">
        <f t="shared" si="11"/>
        <v>5</v>
      </c>
      <c r="Y11" s="42">
        <f t="shared" si="12"/>
        <v>6</v>
      </c>
      <c r="Z11" s="42">
        <f t="shared" si="13"/>
        <v>21</v>
      </c>
      <c r="AA11">
        <f t="shared" si="14"/>
        <v>63</v>
      </c>
      <c r="AE11" s="59"/>
    </row>
    <row r="12" spans="1:31" s="42" customFormat="1" ht="12.95" customHeight="1" x14ac:dyDescent="0.2">
      <c r="A12" s="44">
        <f t="shared" si="0"/>
        <v>62</v>
      </c>
      <c r="B12" s="12" t="s">
        <v>37</v>
      </c>
      <c r="C12" s="12" t="s">
        <v>11</v>
      </c>
      <c r="D12" s="46">
        <v>7</v>
      </c>
      <c r="E12" s="45">
        <v>8</v>
      </c>
      <c r="F12" s="46">
        <v>3</v>
      </c>
      <c r="G12" s="45">
        <v>4</v>
      </c>
      <c r="H12" s="47"/>
      <c r="I12" s="47"/>
      <c r="J12" s="47"/>
      <c r="K12" s="46"/>
      <c r="L12" s="91">
        <f t="shared" si="1"/>
        <v>3</v>
      </c>
      <c r="M12" s="37">
        <f t="shared" si="2"/>
        <v>4</v>
      </c>
      <c r="N12" s="37">
        <f t="shared" si="3"/>
        <v>7</v>
      </c>
      <c r="O12" s="40">
        <f t="shared" si="4"/>
        <v>49</v>
      </c>
      <c r="P12" s="43"/>
      <c r="Q12" s="42">
        <f t="shared" si="5"/>
        <v>3</v>
      </c>
      <c r="R12" s="42">
        <f t="shared" si="6"/>
        <v>4</v>
      </c>
      <c r="S12" s="42">
        <f t="shared" si="7"/>
        <v>7</v>
      </c>
      <c r="T12" s="42">
        <f t="shared" si="8"/>
        <v>49</v>
      </c>
      <c r="V12" s="42">
        <f t="shared" si="9"/>
        <v>3</v>
      </c>
      <c r="W12" s="42">
        <f t="shared" si="10"/>
        <v>4</v>
      </c>
      <c r="X12" s="42">
        <f t="shared" si="11"/>
        <v>7</v>
      </c>
      <c r="Y12" s="42">
        <f t="shared" si="12"/>
        <v>8</v>
      </c>
      <c r="Z12" s="42">
        <f t="shared" si="13"/>
        <v>21</v>
      </c>
      <c r="AA12">
        <f t="shared" si="14"/>
        <v>62</v>
      </c>
      <c r="AE12" s="59"/>
    </row>
    <row r="13" spans="1:31" ht="12.95" customHeight="1" x14ac:dyDescent="0.2">
      <c r="A13" s="44">
        <f t="shared" si="0"/>
        <v>42</v>
      </c>
      <c r="B13" s="45" t="s">
        <v>67</v>
      </c>
      <c r="C13" s="45" t="s">
        <v>66</v>
      </c>
      <c r="D13" s="46">
        <v>3</v>
      </c>
      <c r="E13" s="45">
        <v>11</v>
      </c>
      <c r="F13" s="46">
        <v>7</v>
      </c>
      <c r="G13" s="45"/>
      <c r="H13" s="47"/>
      <c r="I13" s="47"/>
      <c r="J13" s="47"/>
      <c r="K13" s="46"/>
      <c r="L13" s="44">
        <f t="shared" si="1"/>
        <v>3</v>
      </c>
      <c r="M13" s="45">
        <f t="shared" si="2"/>
        <v>7</v>
      </c>
      <c r="N13" s="45">
        <f t="shared" si="3"/>
        <v>11</v>
      </c>
      <c r="O13" s="100">
        <f t="shared" si="4"/>
        <v>42</v>
      </c>
      <c r="P13" s="41"/>
      <c r="Q13" s="59">
        <f t="shared" si="5"/>
        <v>3</v>
      </c>
      <c r="R13" s="59">
        <f t="shared" si="6"/>
        <v>7</v>
      </c>
      <c r="S13" s="59">
        <f t="shared" si="7"/>
        <v>11</v>
      </c>
      <c r="T13" s="59">
        <f t="shared" si="8"/>
        <v>42</v>
      </c>
      <c r="U13" s="59"/>
      <c r="V13" s="59">
        <f t="shared" si="9"/>
        <v>3</v>
      </c>
      <c r="W13" s="59">
        <f t="shared" si="10"/>
        <v>7</v>
      </c>
      <c r="X13" s="59">
        <f t="shared" si="11"/>
        <v>11</v>
      </c>
      <c r="Y13" s="59">
        <f t="shared" si="12"/>
        <v>21</v>
      </c>
      <c r="Z13" s="59">
        <f t="shared" si="13"/>
        <v>21</v>
      </c>
      <c r="AA13" s="59">
        <f t="shared" si="14"/>
        <v>42</v>
      </c>
      <c r="AB13" s="59"/>
      <c r="AC13" s="59"/>
      <c r="AD13" s="59"/>
      <c r="AE13" s="42"/>
    </row>
    <row r="14" spans="1:31" s="42" customFormat="1" ht="12.95" customHeight="1" x14ac:dyDescent="0.2">
      <c r="A14" s="91">
        <f t="shared" si="0"/>
        <v>38</v>
      </c>
      <c r="B14" s="5" t="s">
        <v>111</v>
      </c>
      <c r="C14" s="5" t="s">
        <v>11</v>
      </c>
      <c r="D14" s="8">
        <v>9</v>
      </c>
      <c r="E14" s="5">
        <v>9</v>
      </c>
      <c r="F14" s="8"/>
      <c r="G14" s="5"/>
      <c r="H14" s="9"/>
      <c r="I14" s="9">
        <v>7</v>
      </c>
      <c r="J14" s="9"/>
      <c r="K14" s="8"/>
      <c r="L14" s="99">
        <f t="shared" si="1"/>
        <v>7</v>
      </c>
      <c r="M14" s="5">
        <f t="shared" si="2"/>
        <v>9</v>
      </c>
      <c r="N14" s="5">
        <f t="shared" si="3"/>
        <v>9</v>
      </c>
      <c r="O14" s="6">
        <f t="shared" si="4"/>
        <v>38</v>
      </c>
      <c r="P14" s="36"/>
      <c r="Q14">
        <f t="shared" si="5"/>
        <v>7</v>
      </c>
      <c r="R14">
        <f t="shared" si="6"/>
        <v>9</v>
      </c>
      <c r="S14">
        <f t="shared" si="7"/>
        <v>9</v>
      </c>
      <c r="T14">
        <f t="shared" si="8"/>
        <v>38</v>
      </c>
      <c r="U14"/>
      <c r="V14" s="42">
        <f t="shared" si="9"/>
        <v>7</v>
      </c>
      <c r="W14" s="42">
        <f t="shared" si="10"/>
        <v>9</v>
      </c>
      <c r="X14" s="42">
        <f t="shared" si="11"/>
        <v>9</v>
      </c>
      <c r="Y14" s="42">
        <f t="shared" si="12"/>
        <v>21</v>
      </c>
      <c r="Z14" s="42">
        <f t="shared" si="13"/>
        <v>21</v>
      </c>
      <c r="AA14">
        <f t="shared" si="14"/>
        <v>38</v>
      </c>
      <c r="AB14"/>
      <c r="AC14"/>
      <c r="AD14"/>
      <c r="AE14" s="59"/>
    </row>
    <row r="15" spans="1:31" s="42" customFormat="1" ht="12.95" customHeight="1" x14ac:dyDescent="0.2">
      <c r="A15" s="44">
        <f t="shared" si="0"/>
        <v>27</v>
      </c>
      <c r="B15" s="12" t="s">
        <v>150</v>
      </c>
      <c r="C15" s="12" t="s">
        <v>11</v>
      </c>
      <c r="D15" s="46"/>
      <c r="E15" s="45">
        <v>7</v>
      </c>
      <c r="F15" s="46">
        <v>8</v>
      </c>
      <c r="G15" s="45"/>
      <c r="H15" s="47"/>
      <c r="I15" s="47"/>
      <c r="J15" s="47"/>
      <c r="K15" s="46"/>
      <c r="L15" s="91">
        <f t="shared" si="1"/>
        <v>7</v>
      </c>
      <c r="M15" s="37">
        <f t="shared" si="2"/>
        <v>8</v>
      </c>
      <c r="N15" s="37" t="str">
        <f t="shared" si="3"/>
        <v xml:space="preserve"> </v>
      </c>
      <c r="O15" s="40">
        <f t="shared" si="4"/>
        <v>27</v>
      </c>
      <c r="P15" s="43"/>
      <c r="Q15" s="42">
        <f t="shared" si="5"/>
        <v>7</v>
      </c>
      <c r="R15" s="42">
        <f t="shared" si="6"/>
        <v>8</v>
      </c>
      <c r="S15" s="42">
        <f t="shared" si="7"/>
        <v>21</v>
      </c>
      <c r="T15" s="42">
        <f t="shared" si="8"/>
        <v>27</v>
      </c>
      <c r="V15" s="42">
        <f t="shared" si="9"/>
        <v>7</v>
      </c>
      <c r="W15" s="42">
        <f t="shared" si="10"/>
        <v>8</v>
      </c>
      <c r="X15" s="42">
        <f t="shared" si="11"/>
        <v>21</v>
      </c>
      <c r="Y15" s="42">
        <f t="shared" si="12"/>
        <v>21</v>
      </c>
      <c r="Z15" s="42">
        <f t="shared" si="13"/>
        <v>21</v>
      </c>
      <c r="AA15">
        <f t="shared" si="14"/>
        <v>27</v>
      </c>
      <c r="AE15" s="59"/>
    </row>
    <row r="16" spans="1:31" s="42" customFormat="1" ht="12.95" customHeight="1" x14ac:dyDescent="0.2">
      <c r="A16" s="44">
        <f t="shared" si="0"/>
        <v>25</v>
      </c>
      <c r="B16" s="12" t="s">
        <v>151</v>
      </c>
      <c r="C16" s="12" t="s">
        <v>149</v>
      </c>
      <c r="D16" s="46"/>
      <c r="E16" s="45"/>
      <c r="F16" s="46">
        <v>9</v>
      </c>
      <c r="G16" s="45">
        <v>8</v>
      </c>
      <c r="H16" s="47"/>
      <c r="I16" s="47"/>
      <c r="J16" s="47"/>
      <c r="K16" s="46"/>
      <c r="L16" s="91">
        <f t="shared" si="1"/>
        <v>8</v>
      </c>
      <c r="M16" s="37">
        <f t="shared" si="2"/>
        <v>9</v>
      </c>
      <c r="N16" s="37" t="str">
        <f t="shared" si="3"/>
        <v xml:space="preserve"> </v>
      </c>
      <c r="O16" s="40">
        <f t="shared" si="4"/>
        <v>25</v>
      </c>
      <c r="P16" s="43"/>
      <c r="Q16" s="42">
        <f t="shared" si="5"/>
        <v>8</v>
      </c>
      <c r="R16" s="42">
        <f t="shared" si="6"/>
        <v>9</v>
      </c>
      <c r="S16" s="42">
        <f t="shared" si="7"/>
        <v>21</v>
      </c>
      <c r="T16" s="42">
        <f t="shared" si="8"/>
        <v>25</v>
      </c>
      <c r="V16" s="42">
        <f t="shared" si="9"/>
        <v>8</v>
      </c>
      <c r="W16" s="42">
        <f t="shared" si="10"/>
        <v>9</v>
      </c>
      <c r="X16" s="42">
        <f t="shared" si="11"/>
        <v>21</v>
      </c>
      <c r="Y16" s="42">
        <f t="shared" si="12"/>
        <v>21</v>
      </c>
      <c r="Z16" s="42">
        <f t="shared" si="13"/>
        <v>21</v>
      </c>
      <c r="AA16">
        <f t="shared" si="14"/>
        <v>25</v>
      </c>
      <c r="AE16" s="59"/>
    </row>
    <row r="17" spans="1:31" s="42" customFormat="1" ht="12.95" customHeight="1" x14ac:dyDescent="0.2">
      <c r="A17" s="44">
        <f t="shared" si="0"/>
        <v>15</v>
      </c>
      <c r="B17" s="12" t="s">
        <v>188</v>
      </c>
      <c r="C17" s="12" t="s">
        <v>26</v>
      </c>
      <c r="D17" s="46"/>
      <c r="E17" s="45"/>
      <c r="F17" s="46"/>
      <c r="G17" s="45"/>
      <c r="H17" s="47"/>
      <c r="I17" s="47">
        <v>6</v>
      </c>
      <c r="J17" s="47"/>
      <c r="K17" s="46"/>
      <c r="L17" s="91">
        <f t="shared" si="1"/>
        <v>6</v>
      </c>
      <c r="M17" s="37" t="str">
        <f t="shared" si="2"/>
        <v xml:space="preserve"> </v>
      </c>
      <c r="N17" s="37" t="str">
        <f t="shared" si="3"/>
        <v xml:space="preserve"> </v>
      </c>
      <c r="O17" s="40">
        <f t="shared" si="4"/>
        <v>15</v>
      </c>
      <c r="P17" s="43"/>
      <c r="Q17" s="42">
        <f t="shared" si="5"/>
        <v>6</v>
      </c>
      <c r="R17" s="42">
        <f t="shared" si="6"/>
        <v>21</v>
      </c>
      <c r="S17" s="42">
        <f t="shared" si="7"/>
        <v>21</v>
      </c>
      <c r="T17" s="42">
        <f t="shared" si="8"/>
        <v>15</v>
      </c>
      <c r="V17" s="42">
        <f t="shared" si="9"/>
        <v>6</v>
      </c>
      <c r="W17" s="42">
        <f t="shared" si="10"/>
        <v>21</v>
      </c>
      <c r="X17" s="42">
        <f t="shared" si="11"/>
        <v>21</v>
      </c>
      <c r="Y17" s="42">
        <f t="shared" si="12"/>
        <v>21</v>
      </c>
      <c r="Z17" s="42">
        <f t="shared" si="13"/>
        <v>21</v>
      </c>
      <c r="AA17">
        <f t="shared" si="14"/>
        <v>15</v>
      </c>
      <c r="AE17" s="59"/>
    </row>
    <row r="18" spans="1:31" s="42" customFormat="1" ht="12.95" customHeight="1" x14ac:dyDescent="0.2">
      <c r="A18" s="44">
        <f t="shared" si="0"/>
        <v>11</v>
      </c>
      <c r="B18" s="12" t="s">
        <v>152</v>
      </c>
      <c r="C18" s="12" t="s">
        <v>11</v>
      </c>
      <c r="D18" s="46"/>
      <c r="E18" s="45"/>
      <c r="F18" s="46">
        <v>10</v>
      </c>
      <c r="G18" s="45"/>
      <c r="H18" s="47"/>
      <c r="I18" s="47"/>
      <c r="J18" s="47"/>
      <c r="K18" s="46"/>
      <c r="L18" s="91">
        <f t="shared" si="1"/>
        <v>10</v>
      </c>
      <c r="M18" s="37" t="str">
        <f t="shared" si="2"/>
        <v xml:space="preserve"> </v>
      </c>
      <c r="N18" s="37" t="str">
        <f t="shared" si="3"/>
        <v xml:space="preserve"> </v>
      </c>
      <c r="O18" s="40">
        <f t="shared" si="4"/>
        <v>11</v>
      </c>
      <c r="P18" s="43"/>
      <c r="Q18" s="42">
        <f t="shared" si="5"/>
        <v>10</v>
      </c>
      <c r="R18" s="42">
        <f t="shared" si="6"/>
        <v>21</v>
      </c>
      <c r="S18" s="42">
        <f t="shared" si="7"/>
        <v>21</v>
      </c>
      <c r="T18" s="42">
        <f t="shared" si="8"/>
        <v>11</v>
      </c>
      <c r="V18" s="42">
        <f t="shared" si="9"/>
        <v>10</v>
      </c>
      <c r="W18" s="42">
        <f t="shared" si="10"/>
        <v>21</v>
      </c>
      <c r="X18" s="42">
        <f t="shared" si="11"/>
        <v>21</v>
      </c>
      <c r="Y18" s="42">
        <f t="shared" si="12"/>
        <v>21</v>
      </c>
      <c r="Z18" s="42">
        <f t="shared" si="13"/>
        <v>21</v>
      </c>
      <c r="AA18">
        <f t="shared" si="14"/>
        <v>11</v>
      </c>
      <c r="AE18" s="59"/>
    </row>
    <row r="19" spans="1:31" s="42" customFormat="1" ht="12.95" customHeight="1" x14ac:dyDescent="0.2">
      <c r="A19" s="44">
        <f t="shared" si="0"/>
        <v>10</v>
      </c>
      <c r="B19" s="12" t="s">
        <v>35</v>
      </c>
      <c r="C19" s="12" t="s">
        <v>11</v>
      </c>
      <c r="D19" s="46">
        <v>11</v>
      </c>
      <c r="E19" s="45"/>
      <c r="F19" s="46"/>
      <c r="G19" s="45"/>
      <c r="H19" s="47"/>
      <c r="I19" s="47"/>
      <c r="J19" s="47"/>
      <c r="K19" s="46"/>
      <c r="L19" s="91">
        <f t="shared" si="1"/>
        <v>11</v>
      </c>
      <c r="M19" s="37" t="str">
        <f t="shared" si="2"/>
        <v xml:space="preserve"> </v>
      </c>
      <c r="N19" s="37" t="str">
        <f t="shared" si="3"/>
        <v xml:space="preserve"> </v>
      </c>
      <c r="O19" s="40">
        <f t="shared" si="4"/>
        <v>10</v>
      </c>
      <c r="P19" s="43"/>
      <c r="Q19" s="42">
        <f t="shared" si="5"/>
        <v>11</v>
      </c>
      <c r="R19" s="42">
        <f t="shared" si="6"/>
        <v>21</v>
      </c>
      <c r="S19" s="42">
        <f t="shared" si="7"/>
        <v>21</v>
      </c>
      <c r="T19" s="42">
        <f t="shared" si="8"/>
        <v>10</v>
      </c>
      <c r="V19" s="42">
        <f t="shared" si="9"/>
        <v>11</v>
      </c>
      <c r="W19" s="42">
        <f t="shared" si="10"/>
        <v>21</v>
      </c>
      <c r="X19" s="42">
        <f t="shared" si="11"/>
        <v>21</v>
      </c>
      <c r="Y19" s="42">
        <f t="shared" si="12"/>
        <v>21</v>
      </c>
      <c r="Z19" s="42">
        <f t="shared" si="13"/>
        <v>21</v>
      </c>
      <c r="AA19">
        <f t="shared" si="14"/>
        <v>10</v>
      </c>
      <c r="AE19" s="59"/>
    </row>
    <row r="20" spans="1:31" ht="12.95" customHeight="1" thickBot="1" x14ac:dyDescent="0.25">
      <c r="A20" s="44" t="str">
        <f t="shared" ref="A20" si="15">IF(AA20&lt;1," ",AA20)</f>
        <v xml:space="preserve"> </v>
      </c>
      <c r="B20" s="15"/>
      <c r="C20" s="15"/>
      <c r="D20" s="16"/>
      <c r="E20" s="15"/>
      <c r="F20" s="16"/>
      <c r="G20" s="15"/>
      <c r="H20" s="17"/>
      <c r="I20" s="17"/>
      <c r="J20" s="17"/>
      <c r="K20" s="16"/>
      <c r="L20" s="19" t="str">
        <f t="shared" ref="L20" si="16">IF(Q20&gt;20," ",Q20)</f>
        <v xml:space="preserve"> </v>
      </c>
      <c r="M20" s="15" t="str">
        <f t="shared" ref="M20" si="17">IF(R20&gt;20," ",R20)</f>
        <v xml:space="preserve"> </v>
      </c>
      <c r="N20" s="15" t="str">
        <f t="shared" ref="N20" si="18">IF(S20&gt;20," ",S20)</f>
        <v xml:space="preserve"> </v>
      </c>
      <c r="O20" s="20" t="str">
        <f t="shared" ref="O20" si="19">IF(T20&lt;1," ",T20)</f>
        <v xml:space="preserve"> </v>
      </c>
      <c r="Q20">
        <f t="shared" ref="Q20" si="20">IF(COUNT(D20:K20)&gt;0,SMALL(D20:K20,1),21)</f>
        <v>21</v>
      </c>
      <c r="R20">
        <f t="shared" ref="R20" si="21">IF(COUNT(D20:K20)&gt;1,SMALL(D20:K20,2),21)</f>
        <v>21</v>
      </c>
      <c r="S20">
        <f t="shared" ref="S20" si="22">IF(COUNT(D20:K20)&gt;2,SMALL(D20:K20,3),21)</f>
        <v>21</v>
      </c>
      <c r="T20">
        <f t="shared" ref="T20" si="23">21*3-Q20-R20-S20-((3-COUNT(Q20:S20))*21)</f>
        <v>0</v>
      </c>
      <c r="V20" s="42">
        <f t="shared" ref="V20" si="24">IF(COUNT(D20:K20)&gt;0,SMALL(D20:K20,1),21)</f>
        <v>21</v>
      </c>
      <c r="W20" s="42">
        <f t="shared" ref="W20" si="25">IF(COUNT(D20:K20)&gt;1,SMALL(D20:K20,2),21)</f>
        <v>21</v>
      </c>
      <c r="X20" s="42">
        <f t="shared" ref="X20" si="26">IF(COUNT(D20:K20)&gt;2,SMALL(D20:K20,3),21)</f>
        <v>21</v>
      </c>
      <c r="Y20" s="42">
        <f t="shared" ref="Y20" si="27">IF(COUNT(D20:K20)&gt;3,SMALL(D20:K20,4),21)</f>
        <v>21</v>
      </c>
      <c r="Z20" s="42">
        <f t="shared" ref="Z20" si="28">IF(COUNT(D20:K20)&gt;4,SMALL(D20:K20,5),21)</f>
        <v>21</v>
      </c>
      <c r="AA20">
        <f t="shared" ref="AA20" si="29">21*5-V20-W20-X20-Y20-Z20-((5-COUNT(V20:Z20))*21)</f>
        <v>0</v>
      </c>
    </row>
    <row r="21" spans="1:31" ht="12.95" customHeight="1" x14ac:dyDescent="0.2"/>
    <row r="22" spans="1:31" ht="12.95" customHeight="1" x14ac:dyDescent="0.2"/>
    <row r="23" spans="1:31" ht="12.95" customHeight="1" x14ac:dyDescent="0.2"/>
    <row r="24" spans="1:31" ht="12.95" customHeight="1" x14ac:dyDescent="0.2"/>
    <row r="25" spans="1:31" ht="12.95" customHeight="1" x14ac:dyDescent="0.2"/>
    <row r="26" spans="1:31" ht="12.95" customHeight="1" x14ac:dyDescent="0.2"/>
    <row r="27" spans="1:31" ht="12.95" customHeight="1" x14ac:dyDescent="0.2"/>
    <row r="28" spans="1:31" ht="12.95" customHeight="1" x14ac:dyDescent="0.2"/>
    <row r="29" spans="1:31" ht="12.95" customHeight="1" x14ac:dyDescent="0.2"/>
    <row r="30" spans="1:31" ht="12.95" customHeight="1" x14ac:dyDescent="0.2"/>
    <row r="31" spans="1:31" ht="12.95" customHeight="1" x14ac:dyDescent="0.2"/>
    <row r="32" spans="1:31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254" spans="11:11" ht="13.5" thickBot="1" x14ac:dyDescent="0.25"/>
    <row r="255" spans="11:11" x14ac:dyDescent="0.2">
      <c r="K255" s="50"/>
    </row>
    <row r="256" spans="11:11" x14ac:dyDescent="0.2">
      <c r="K256" s="44"/>
    </row>
    <row r="257" spans="11:11" x14ac:dyDescent="0.2">
      <c r="K257" s="44"/>
    </row>
    <row r="258" spans="11:11" x14ac:dyDescent="0.2">
      <c r="K258" s="44"/>
    </row>
    <row r="259" spans="11:11" x14ac:dyDescent="0.2">
      <c r="K259" s="44"/>
    </row>
    <row r="260" spans="11:11" x14ac:dyDescent="0.2">
      <c r="K260" s="44"/>
    </row>
    <row r="261" spans="11:11" x14ac:dyDescent="0.2">
      <c r="K261" s="44"/>
    </row>
  </sheetData>
  <sortState ref="A5:AE19">
    <sortCondition ref="AE5:AE19"/>
  </sortState>
  <mergeCells count="2">
    <mergeCell ref="A1:E1"/>
    <mergeCell ref="AC2:AE2"/>
  </mergeCells>
  <phoneticPr fontId="0" type="noConversion"/>
  <pageMargins left="0.75" right="0.75" top="1" bottom="1" header="0.5" footer="0.5"/>
  <pageSetup paperSize="9" scale="82" orientation="landscape" verticalDpi="0" r:id="rId1"/>
  <headerFooter alignWithMargins="0">
    <oddFooter>&amp;C&amp;"Verdana,Normal"www.oslosportsfiskere.no/isfiske/NC2007.xls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>
    <pageSetUpPr fitToPage="1"/>
  </sheetPr>
  <dimension ref="A1:AE39"/>
  <sheetViews>
    <sheetView workbookViewId="0">
      <selection sqref="A1:E1"/>
    </sheetView>
  </sheetViews>
  <sheetFormatPr baseColWidth="10" defaultRowHeight="12.75" x14ac:dyDescent="0.2"/>
  <cols>
    <col min="1" max="1" width="7" customWidth="1"/>
    <col min="2" max="2" width="24.83203125" customWidth="1"/>
    <col min="3" max="3" width="22.83203125" customWidth="1"/>
    <col min="4" max="6" width="13.33203125" customWidth="1"/>
    <col min="7" max="7" width="15.83203125" customWidth="1"/>
    <col min="8" max="8" width="16.83203125" customWidth="1"/>
    <col min="9" max="9" width="17.5" customWidth="1"/>
    <col min="10" max="10" width="3.1640625" customWidth="1"/>
    <col min="11" max="14" width="3.33203125" customWidth="1"/>
    <col min="15" max="15" width="5.83203125" customWidth="1"/>
    <col min="16" max="16" width="4.83203125" style="36" customWidth="1"/>
    <col min="17" max="17" width="3.33203125" hidden="1" customWidth="1"/>
    <col min="18" max="19" width="3.6640625" hidden="1" customWidth="1"/>
    <col min="20" max="20" width="6.33203125" hidden="1" customWidth="1"/>
    <col min="21" max="22" width="3.6640625" hidden="1" customWidth="1"/>
    <col min="23" max="23" width="4.33203125" hidden="1" customWidth="1"/>
    <col min="24" max="24" width="4" hidden="1" customWidth="1"/>
    <col min="25" max="25" width="3.6640625" hidden="1" customWidth="1"/>
    <col min="26" max="26" width="3.83203125" hidden="1" customWidth="1"/>
    <col min="27" max="27" width="4.6640625" hidden="1" customWidth="1"/>
  </cols>
  <sheetData>
    <row r="1" spans="1:31" s="42" customFormat="1" ht="24.95" customHeight="1" thickBot="1" x14ac:dyDescent="0.45">
      <c r="A1" s="182" t="s">
        <v>197</v>
      </c>
      <c r="B1" s="183"/>
      <c r="C1" s="183"/>
      <c r="D1" s="183"/>
      <c r="E1" s="183"/>
      <c r="F1" s="61"/>
      <c r="G1" s="61"/>
      <c r="H1" s="61"/>
      <c r="I1" s="61"/>
      <c r="J1" s="61"/>
      <c r="K1" s="62"/>
      <c r="L1" s="63"/>
      <c r="M1" s="63"/>
      <c r="N1" s="63"/>
      <c r="O1" s="64"/>
      <c r="P1" s="43"/>
    </row>
    <row r="2" spans="1:31" s="42" customFormat="1" ht="24.95" customHeight="1" thickBot="1" x14ac:dyDescent="0.45">
      <c r="A2" s="65"/>
      <c r="B2" s="66"/>
      <c r="C2" s="66"/>
      <c r="D2" s="83"/>
      <c r="E2" s="61"/>
      <c r="F2" s="61"/>
      <c r="G2" s="84" t="s">
        <v>3</v>
      </c>
      <c r="H2" s="61"/>
      <c r="I2" s="61"/>
      <c r="J2" s="61"/>
      <c r="K2" s="62"/>
      <c r="L2" s="65"/>
      <c r="M2" s="66"/>
      <c r="N2" s="66"/>
      <c r="O2" s="67"/>
      <c r="P2" s="43"/>
      <c r="AB2" s="140"/>
      <c r="AC2" s="188" t="s">
        <v>195</v>
      </c>
      <c r="AD2" s="189"/>
      <c r="AE2" s="189"/>
    </row>
    <row r="3" spans="1:31" s="42" customFormat="1" ht="15.95" customHeight="1" x14ac:dyDescent="0.2">
      <c r="A3" s="50"/>
      <c r="B3" s="68"/>
      <c r="C3" s="85"/>
      <c r="D3" s="93" t="s">
        <v>76</v>
      </c>
      <c r="E3" s="93" t="s">
        <v>77</v>
      </c>
      <c r="F3" s="93" t="s">
        <v>78</v>
      </c>
      <c r="G3" s="93" t="s">
        <v>138</v>
      </c>
      <c r="H3" s="93" t="s">
        <v>165</v>
      </c>
      <c r="I3" s="93" t="s">
        <v>196</v>
      </c>
      <c r="J3" s="81"/>
      <c r="K3" s="90" t="s">
        <v>5</v>
      </c>
      <c r="L3" s="70"/>
      <c r="M3" s="69"/>
      <c r="N3" s="69"/>
      <c r="O3" s="71"/>
      <c r="P3" s="43"/>
    </row>
    <row r="4" spans="1:31" s="42" customFormat="1" ht="15.95" customHeight="1" thickBot="1" x14ac:dyDescent="0.25">
      <c r="A4" s="72" t="s">
        <v>0</v>
      </c>
      <c r="B4" s="73" t="s">
        <v>1</v>
      </c>
      <c r="C4" s="86" t="s">
        <v>2</v>
      </c>
      <c r="D4" s="28">
        <v>43814</v>
      </c>
      <c r="E4" s="28">
        <v>43835</v>
      </c>
      <c r="F4" s="28">
        <v>43842</v>
      </c>
      <c r="G4" s="28">
        <v>43856</v>
      </c>
      <c r="H4" s="28">
        <v>43863</v>
      </c>
      <c r="I4" s="28">
        <v>43877</v>
      </c>
      <c r="J4" s="74"/>
      <c r="K4" s="87"/>
      <c r="L4" s="76" t="s">
        <v>4</v>
      </c>
      <c r="M4" s="77"/>
      <c r="N4" s="77"/>
      <c r="O4" s="78"/>
      <c r="P4" s="43"/>
    </row>
    <row r="5" spans="1:31" s="59" customFormat="1" ht="12.95" customHeight="1" x14ac:dyDescent="0.2">
      <c r="A5" s="141">
        <f t="shared" ref="A5:A13" si="0">IF(AA5&lt;1," ",AA5)</f>
        <v>96</v>
      </c>
      <c r="B5" s="146" t="s">
        <v>82</v>
      </c>
      <c r="C5" s="144" t="s">
        <v>26</v>
      </c>
      <c r="D5" s="145">
        <v>2</v>
      </c>
      <c r="E5" s="144">
        <v>4</v>
      </c>
      <c r="F5" s="178">
        <v>4</v>
      </c>
      <c r="G5" s="144">
        <v>1</v>
      </c>
      <c r="H5" s="146">
        <v>1</v>
      </c>
      <c r="I5" s="146">
        <v>1</v>
      </c>
      <c r="J5" s="146"/>
      <c r="K5" s="147"/>
      <c r="L5" s="144">
        <f t="shared" ref="L5:L13" si="1">IF(Q5&gt;20," ",Q5)</f>
        <v>1</v>
      </c>
      <c r="M5" s="144">
        <f t="shared" ref="M5:M13" si="2">IF(R5&gt;20," ",R5)</f>
        <v>1</v>
      </c>
      <c r="N5" s="144">
        <f t="shared" ref="N5:N13" si="3">IF(S5&gt;20," ",S5)</f>
        <v>1</v>
      </c>
      <c r="O5" s="148">
        <f t="shared" ref="O5:O13" si="4">IF(T5&lt;1," ",T5)</f>
        <v>60</v>
      </c>
      <c r="P5" s="41"/>
      <c r="Q5" s="59">
        <f t="shared" ref="Q5:Q13" si="5">IF(COUNT(D5:K5)&gt;0,SMALL(D5:K5,1),21)</f>
        <v>1</v>
      </c>
      <c r="R5" s="59">
        <f t="shared" ref="R5:R13" si="6">IF(COUNT(D5:K5)&gt;1,SMALL(D5:K5,2),21)</f>
        <v>1</v>
      </c>
      <c r="S5" s="59">
        <f t="shared" ref="S5:S13" si="7">IF(COUNT(D5:K5)&gt;2,SMALL(D5:K5,3),21)</f>
        <v>1</v>
      </c>
      <c r="T5" s="59">
        <f t="shared" ref="T5:T13" si="8">21*3-Q5-R5-S5-((3-COUNT(Q5:S5))*21)</f>
        <v>60</v>
      </c>
      <c r="V5" s="59">
        <f t="shared" ref="V5:V13" si="9">IF(COUNT(D5:K5)&gt;0,SMALL(D5:K5,1),21)</f>
        <v>1</v>
      </c>
      <c r="W5" s="59">
        <f t="shared" ref="W5:W13" si="10">IF(COUNT(D5:K5)&gt;1,SMALL(D5:K5,2),21)</f>
        <v>1</v>
      </c>
      <c r="X5" s="59">
        <f t="shared" ref="X5:X13" si="11">IF(COUNT(D5:K5)&gt;2,SMALL(D5:K5,3),21)</f>
        <v>1</v>
      </c>
      <c r="Y5" s="59">
        <f t="shared" ref="Y5:Y13" si="12">IF(COUNT(D5:K5)&gt;3,SMALL(D5:K5,4),21)</f>
        <v>2</v>
      </c>
      <c r="Z5" s="59">
        <f t="shared" ref="Z5:Z13" si="13">IF(COUNT(D5:K5)&gt;4,SMALL(D5:K5,5),21)</f>
        <v>4</v>
      </c>
      <c r="AA5" s="59">
        <f t="shared" ref="AA5:AA13" si="14">21*5-V5-W5-X5-Y5-Z5-((5-COUNT(V5:Z5))*21)</f>
        <v>96</v>
      </c>
    </row>
    <row r="6" spans="1:31" s="59" customFormat="1" ht="12.95" customHeight="1" x14ac:dyDescent="0.2">
      <c r="A6" s="142">
        <f t="shared" si="0"/>
        <v>93</v>
      </c>
      <c r="B6" s="149" t="s">
        <v>55</v>
      </c>
      <c r="C6" s="143" t="s">
        <v>18</v>
      </c>
      <c r="D6" s="145">
        <v>1</v>
      </c>
      <c r="E6" s="144">
        <v>1</v>
      </c>
      <c r="F6" s="145">
        <v>1</v>
      </c>
      <c r="G6" s="144">
        <v>6</v>
      </c>
      <c r="H6" s="146">
        <v>3</v>
      </c>
      <c r="I6" s="146"/>
      <c r="J6" s="146"/>
      <c r="K6" s="147"/>
      <c r="L6" s="144">
        <f t="shared" si="1"/>
        <v>1</v>
      </c>
      <c r="M6" s="144">
        <f t="shared" si="2"/>
        <v>1</v>
      </c>
      <c r="N6" s="144">
        <f t="shared" si="3"/>
        <v>1</v>
      </c>
      <c r="O6" s="148">
        <f t="shared" si="4"/>
        <v>60</v>
      </c>
      <c r="P6" s="43"/>
      <c r="Q6" s="42">
        <f t="shared" si="5"/>
        <v>1</v>
      </c>
      <c r="R6" s="42">
        <f t="shared" si="6"/>
        <v>1</v>
      </c>
      <c r="S6" s="42">
        <f t="shared" si="7"/>
        <v>1</v>
      </c>
      <c r="T6" s="42">
        <f t="shared" si="8"/>
        <v>60</v>
      </c>
      <c r="U6" s="42"/>
      <c r="V6" s="42">
        <f t="shared" si="9"/>
        <v>1</v>
      </c>
      <c r="W6" s="42">
        <f t="shared" si="10"/>
        <v>1</v>
      </c>
      <c r="X6" s="42">
        <f t="shared" si="11"/>
        <v>1</v>
      </c>
      <c r="Y6" s="42">
        <f t="shared" si="12"/>
        <v>3</v>
      </c>
      <c r="Z6" s="42">
        <f t="shared" si="13"/>
        <v>6</v>
      </c>
      <c r="AA6" s="42">
        <f t="shared" si="14"/>
        <v>93</v>
      </c>
      <c r="AB6" s="42"/>
      <c r="AC6" s="42"/>
      <c r="AD6" s="42"/>
    </row>
    <row r="7" spans="1:31" s="59" customFormat="1" ht="12.95" customHeight="1" x14ac:dyDescent="0.2">
      <c r="A7" s="142">
        <f t="shared" si="0"/>
        <v>93</v>
      </c>
      <c r="B7" s="149" t="s">
        <v>108</v>
      </c>
      <c r="C7" s="143" t="s">
        <v>11</v>
      </c>
      <c r="D7" s="178">
        <v>5</v>
      </c>
      <c r="E7" s="144">
        <v>2</v>
      </c>
      <c r="F7" s="145">
        <v>2</v>
      </c>
      <c r="G7" s="144">
        <v>2</v>
      </c>
      <c r="H7" s="146">
        <v>4</v>
      </c>
      <c r="I7" s="146">
        <v>2</v>
      </c>
      <c r="J7" s="146"/>
      <c r="K7" s="147"/>
      <c r="L7" s="144">
        <f t="shared" si="1"/>
        <v>2</v>
      </c>
      <c r="M7" s="144">
        <f t="shared" si="2"/>
        <v>2</v>
      </c>
      <c r="N7" s="144">
        <f t="shared" si="3"/>
        <v>2</v>
      </c>
      <c r="O7" s="148">
        <f t="shared" si="4"/>
        <v>57</v>
      </c>
      <c r="P7" s="36"/>
      <c r="Q7">
        <f t="shared" si="5"/>
        <v>2</v>
      </c>
      <c r="R7">
        <f t="shared" si="6"/>
        <v>2</v>
      </c>
      <c r="S7">
        <f t="shared" si="7"/>
        <v>2</v>
      </c>
      <c r="T7">
        <f t="shared" si="8"/>
        <v>57</v>
      </c>
      <c r="U7"/>
      <c r="V7" s="42">
        <f t="shared" si="9"/>
        <v>2</v>
      </c>
      <c r="W7" s="42">
        <f t="shared" si="10"/>
        <v>2</v>
      </c>
      <c r="X7" s="42">
        <f t="shared" si="11"/>
        <v>2</v>
      </c>
      <c r="Y7" s="42">
        <f t="shared" si="12"/>
        <v>2</v>
      </c>
      <c r="Z7" s="42">
        <f t="shared" si="13"/>
        <v>4</v>
      </c>
      <c r="AA7">
        <f t="shared" si="14"/>
        <v>93</v>
      </c>
      <c r="AB7"/>
      <c r="AC7"/>
      <c r="AD7" s="42"/>
    </row>
    <row r="8" spans="1:31" s="59" customFormat="1" ht="12.95" customHeight="1" x14ac:dyDescent="0.2">
      <c r="A8" s="44">
        <f t="shared" si="0"/>
        <v>90</v>
      </c>
      <c r="B8" s="47" t="s">
        <v>84</v>
      </c>
      <c r="C8" s="45" t="s">
        <v>26</v>
      </c>
      <c r="D8" s="46">
        <v>4</v>
      </c>
      <c r="E8" s="45">
        <v>3</v>
      </c>
      <c r="F8" s="46">
        <v>3</v>
      </c>
      <c r="G8" s="45">
        <v>3</v>
      </c>
      <c r="H8" s="47">
        <v>2</v>
      </c>
      <c r="I8" s="177">
        <v>4</v>
      </c>
      <c r="J8" s="47"/>
      <c r="K8" s="48"/>
      <c r="L8" s="37">
        <f t="shared" si="1"/>
        <v>2</v>
      </c>
      <c r="M8" s="37">
        <f t="shared" si="2"/>
        <v>3</v>
      </c>
      <c r="N8" s="37">
        <f t="shared" si="3"/>
        <v>3</v>
      </c>
      <c r="O8" s="40">
        <f t="shared" si="4"/>
        <v>55</v>
      </c>
      <c r="P8" s="43"/>
      <c r="Q8" s="42">
        <f t="shared" si="5"/>
        <v>2</v>
      </c>
      <c r="R8" s="42">
        <f t="shared" si="6"/>
        <v>3</v>
      </c>
      <c r="S8" s="42">
        <f t="shared" si="7"/>
        <v>3</v>
      </c>
      <c r="T8" s="42">
        <f t="shared" si="8"/>
        <v>55</v>
      </c>
      <c r="U8" s="42"/>
      <c r="V8" s="42">
        <f t="shared" si="9"/>
        <v>2</v>
      </c>
      <c r="W8" s="42">
        <f t="shared" si="10"/>
        <v>3</v>
      </c>
      <c r="X8" s="42">
        <f t="shared" si="11"/>
        <v>3</v>
      </c>
      <c r="Y8" s="42">
        <f t="shared" si="12"/>
        <v>3</v>
      </c>
      <c r="Z8" s="42">
        <f t="shared" si="13"/>
        <v>4</v>
      </c>
      <c r="AA8" s="42">
        <f t="shared" si="14"/>
        <v>90</v>
      </c>
      <c r="AB8" s="42"/>
      <c r="AC8" s="42"/>
      <c r="AD8" s="42"/>
    </row>
    <row r="9" spans="1:31" s="59" customFormat="1" ht="12.95" customHeight="1" x14ac:dyDescent="0.2">
      <c r="A9" s="44">
        <f t="shared" si="0"/>
        <v>84</v>
      </c>
      <c r="B9" s="47" t="s">
        <v>83</v>
      </c>
      <c r="C9" s="45" t="s">
        <v>7</v>
      </c>
      <c r="D9" s="46">
        <v>3</v>
      </c>
      <c r="E9" s="45">
        <v>5</v>
      </c>
      <c r="F9" s="46">
        <v>5</v>
      </c>
      <c r="G9" s="45">
        <v>5</v>
      </c>
      <c r="H9" s="177">
        <v>5</v>
      </c>
      <c r="I9" s="47">
        <v>3</v>
      </c>
      <c r="J9" s="47"/>
      <c r="K9" s="48"/>
      <c r="L9" s="37">
        <f t="shared" si="1"/>
        <v>3</v>
      </c>
      <c r="M9" s="37">
        <f t="shared" si="2"/>
        <v>3</v>
      </c>
      <c r="N9" s="37">
        <f t="shared" si="3"/>
        <v>5</v>
      </c>
      <c r="O9" s="40">
        <f t="shared" si="4"/>
        <v>52</v>
      </c>
      <c r="P9" s="43"/>
      <c r="Q9" s="42">
        <f t="shared" si="5"/>
        <v>3</v>
      </c>
      <c r="R9" s="42">
        <f t="shared" si="6"/>
        <v>3</v>
      </c>
      <c r="S9" s="42">
        <f t="shared" si="7"/>
        <v>5</v>
      </c>
      <c r="T9" s="42">
        <f t="shared" si="8"/>
        <v>52</v>
      </c>
      <c r="U9" s="42"/>
      <c r="V9" s="42">
        <f t="shared" si="9"/>
        <v>3</v>
      </c>
      <c r="W9" s="42">
        <f t="shared" si="10"/>
        <v>3</v>
      </c>
      <c r="X9" s="42">
        <f t="shared" si="11"/>
        <v>5</v>
      </c>
      <c r="Y9" s="42">
        <f t="shared" si="12"/>
        <v>5</v>
      </c>
      <c r="Z9" s="42">
        <f t="shared" si="13"/>
        <v>5</v>
      </c>
      <c r="AA9" s="42">
        <f t="shared" si="14"/>
        <v>84</v>
      </c>
      <c r="AB9" s="42"/>
      <c r="AC9" s="42"/>
      <c r="AD9" s="42"/>
    </row>
    <row r="10" spans="1:31" s="42" customFormat="1" ht="12.95" customHeight="1" x14ac:dyDescent="0.2">
      <c r="A10" s="44">
        <f t="shared" si="0"/>
        <v>73</v>
      </c>
      <c r="B10" s="47" t="s">
        <v>153</v>
      </c>
      <c r="C10" s="45" t="s">
        <v>18</v>
      </c>
      <c r="D10" s="46">
        <v>7</v>
      </c>
      <c r="E10" s="45">
        <v>7</v>
      </c>
      <c r="F10" s="46">
        <v>7</v>
      </c>
      <c r="G10" s="45">
        <v>4</v>
      </c>
      <c r="H10" s="47">
        <v>7</v>
      </c>
      <c r="I10" s="47"/>
      <c r="J10" s="47"/>
      <c r="K10" s="48"/>
      <c r="L10" s="37">
        <f t="shared" si="1"/>
        <v>4</v>
      </c>
      <c r="M10" s="37">
        <f t="shared" si="2"/>
        <v>7</v>
      </c>
      <c r="N10" s="37">
        <f t="shared" si="3"/>
        <v>7</v>
      </c>
      <c r="O10" s="40">
        <f t="shared" si="4"/>
        <v>45</v>
      </c>
      <c r="P10" s="43"/>
      <c r="Q10" s="42">
        <f t="shared" si="5"/>
        <v>4</v>
      </c>
      <c r="R10" s="42">
        <f t="shared" si="6"/>
        <v>7</v>
      </c>
      <c r="S10" s="42">
        <f t="shared" si="7"/>
        <v>7</v>
      </c>
      <c r="T10" s="42">
        <f t="shared" si="8"/>
        <v>45</v>
      </c>
      <c r="V10" s="42">
        <f t="shared" si="9"/>
        <v>4</v>
      </c>
      <c r="W10" s="42">
        <f t="shared" si="10"/>
        <v>7</v>
      </c>
      <c r="X10" s="42">
        <f t="shared" si="11"/>
        <v>7</v>
      </c>
      <c r="Y10" s="42">
        <f t="shared" si="12"/>
        <v>7</v>
      </c>
      <c r="Z10" s="42">
        <f t="shared" si="13"/>
        <v>7</v>
      </c>
      <c r="AA10" s="42">
        <f t="shared" si="14"/>
        <v>73</v>
      </c>
      <c r="AE10" s="59"/>
    </row>
    <row r="11" spans="1:31" ht="12.95" customHeight="1" x14ac:dyDescent="0.2">
      <c r="A11" s="44">
        <f t="shared" si="0"/>
        <v>73</v>
      </c>
      <c r="B11" s="47" t="s">
        <v>85</v>
      </c>
      <c r="C11" s="45" t="s">
        <v>40</v>
      </c>
      <c r="D11" s="46">
        <v>8</v>
      </c>
      <c r="E11" s="179">
        <v>9</v>
      </c>
      <c r="F11" s="46">
        <v>6</v>
      </c>
      <c r="G11" s="45">
        <v>7</v>
      </c>
      <c r="H11" s="47">
        <v>6</v>
      </c>
      <c r="I11" s="47">
        <v>5</v>
      </c>
      <c r="J11" s="47"/>
      <c r="K11" s="48"/>
      <c r="L11" s="37">
        <f t="shared" si="1"/>
        <v>5</v>
      </c>
      <c r="M11" s="37">
        <f t="shared" si="2"/>
        <v>6</v>
      </c>
      <c r="N11" s="37">
        <f t="shared" si="3"/>
        <v>6</v>
      </c>
      <c r="O11" s="40">
        <f t="shared" si="4"/>
        <v>46</v>
      </c>
      <c r="P11" s="43"/>
      <c r="Q11" s="42">
        <f t="shared" si="5"/>
        <v>5</v>
      </c>
      <c r="R11" s="42">
        <f t="shared" si="6"/>
        <v>6</v>
      </c>
      <c r="S11" s="42">
        <f t="shared" si="7"/>
        <v>6</v>
      </c>
      <c r="T11" s="42">
        <f t="shared" si="8"/>
        <v>46</v>
      </c>
      <c r="U11" s="42"/>
      <c r="V11" s="42">
        <f t="shared" si="9"/>
        <v>5</v>
      </c>
      <c r="W11" s="42">
        <f t="shared" si="10"/>
        <v>6</v>
      </c>
      <c r="X11" s="42">
        <f t="shared" si="11"/>
        <v>6</v>
      </c>
      <c r="Y11" s="42">
        <f t="shared" si="12"/>
        <v>7</v>
      </c>
      <c r="Z11" s="42">
        <f t="shared" si="13"/>
        <v>8</v>
      </c>
      <c r="AA11" s="42">
        <f t="shared" si="14"/>
        <v>73</v>
      </c>
      <c r="AB11" s="42"/>
      <c r="AC11" s="42"/>
      <c r="AD11" s="42"/>
      <c r="AE11" s="59"/>
    </row>
    <row r="12" spans="1:31" ht="12.95" customHeight="1" x14ac:dyDescent="0.2">
      <c r="A12" s="44">
        <f t="shared" si="0"/>
        <v>30</v>
      </c>
      <c r="B12" s="47" t="s">
        <v>86</v>
      </c>
      <c r="C12" s="45" t="s">
        <v>91</v>
      </c>
      <c r="D12" s="46">
        <v>6</v>
      </c>
      <c r="E12" s="45">
        <v>6</v>
      </c>
      <c r="F12" s="46"/>
      <c r="G12" s="45"/>
      <c r="H12" s="47"/>
      <c r="I12" s="47"/>
      <c r="J12" s="47"/>
      <c r="K12" s="48"/>
      <c r="L12" s="37">
        <f t="shared" si="1"/>
        <v>6</v>
      </c>
      <c r="M12" s="37">
        <f t="shared" si="2"/>
        <v>6</v>
      </c>
      <c r="N12" s="37" t="str">
        <f t="shared" si="3"/>
        <v xml:space="preserve"> </v>
      </c>
      <c r="O12" s="40">
        <f t="shared" si="4"/>
        <v>30</v>
      </c>
      <c r="P12" s="43"/>
      <c r="Q12" s="42">
        <f t="shared" si="5"/>
        <v>6</v>
      </c>
      <c r="R12" s="42">
        <f t="shared" si="6"/>
        <v>6</v>
      </c>
      <c r="S12" s="42">
        <f t="shared" si="7"/>
        <v>21</v>
      </c>
      <c r="T12" s="42">
        <f t="shared" si="8"/>
        <v>30</v>
      </c>
      <c r="U12" s="42"/>
      <c r="V12" s="42">
        <f t="shared" si="9"/>
        <v>6</v>
      </c>
      <c r="W12" s="42">
        <f t="shared" si="10"/>
        <v>6</v>
      </c>
      <c r="X12" s="42">
        <f t="shared" si="11"/>
        <v>21</v>
      </c>
      <c r="Y12" s="42">
        <f t="shared" si="12"/>
        <v>21</v>
      </c>
      <c r="Z12" s="42">
        <f t="shared" si="13"/>
        <v>21</v>
      </c>
      <c r="AA12" s="42">
        <f t="shared" si="14"/>
        <v>30</v>
      </c>
      <c r="AB12" s="42"/>
      <c r="AC12" s="42"/>
      <c r="AD12" s="42"/>
      <c r="AE12" s="59"/>
    </row>
    <row r="13" spans="1:31" ht="12.95" customHeight="1" x14ac:dyDescent="0.2">
      <c r="A13" s="44">
        <f t="shared" si="0"/>
        <v>13</v>
      </c>
      <c r="B13" s="47" t="s">
        <v>128</v>
      </c>
      <c r="C13" s="45" t="s">
        <v>66</v>
      </c>
      <c r="D13" s="46"/>
      <c r="E13" s="45">
        <v>8</v>
      </c>
      <c r="F13" s="46"/>
      <c r="G13" s="45"/>
      <c r="H13" s="47"/>
      <c r="I13" s="47"/>
      <c r="J13" s="47"/>
      <c r="K13" s="48"/>
      <c r="L13" s="37">
        <f t="shared" si="1"/>
        <v>8</v>
      </c>
      <c r="M13" s="37" t="str">
        <f t="shared" si="2"/>
        <v xml:space="preserve"> </v>
      </c>
      <c r="N13" s="37" t="str">
        <f t="shared" si="3"/>
        <v xml:space="preserve"> </v>
      </c>
      <c r="O13" s="40">
        <f t="shared" si="4"/>
        <v>13</v>
      </c>
      <c r="P13" s="43"/>
      <c r="Q13" s="42">
        <f t="shared" si="5"/>
        <v>8</v>
      </c>
      <c r="R13" s="42">
        <f t="shared" si="6"/>
        <v>21</v>
      </c>
      <c r="S13" s="42">
        <f t="shared" si="7"/>
        <v>21</v>
      </c>
      <c r="T13" s="42">
        <f t="shared" si="8"/>
        <v>13</v>
      </c>
      <c r="U13" s="42"/>
      <c r="V13" s="42">
        <f t="shared" si="9"/>
        <v>8</v>
      </c>
      <c r="W13" s="42">
        <f t="shared" si="10"/>
        <v>21</v>
      </c>
      <c r="X13" s="42">
        <f t="shared" si="11"/>
        <v>21</v>
      </c>
      <c r="Y13" s="42">
        <f t="shared" si="12"/>
        <v>21</v>
      </c>
      <c r="Z13" s="42">
        <f t="shared" si="13"/>
        <v>21</v>
      </c>
      <c r="AA13" s="42">
        <f t="shared" si="14"/>
        <v>13</v>
      </c>
      <c r="AB13" s="42"/>
      <c r="AC13" s="42"/>
      <c r="AD13" s="42"/>
      <c r="AE13" s="59"/>
    </row>
    <row r="14" spans="1:31" ht="12.95" customHeight="1" x14ac:dyDescent="0.2">
      <c r="A14" s="44"/>
      <c r="B14" s="47"/>
      <c r="C14" s="45"/>
      <c r="D14" s="46"/>
      <c r="E14" s="45"/>
      <c r="F14" s="46"/>
      <c r="G14" s="45"/>
      <c r="H14" s="47"/>
      <c r="I14" s="47"/>
      <c r="J14" s="47"/>
      <c r="K14" s="48"/>
      <c r="L14" s="37" t="str">
        <f t="shared" ref="L14" si="15">IF(Q14&gt;20," ",Q14)</f>
        <v xml:space="preserve"> </v>
      </c>
      <c r="M14" s="37" t="str">
        <f t="shared" ref="M14" si="16">IF(R14&gt;20," ",R14)</f>
        <v xml:space="preserve"> </v>
      </c>
      <c r="N14" s="37" t="str">
        <f t="shared" ref="N14" si="17">IF(S14&gt;20," ",S14)</f>
        <v xml:space="preserve"> </v>
      </c>
      <c r="O14" s="40" t="str">
        <f t="shared" ref="O14" si="18">IF(T14&lt;1," ",T14)</f>
        <v xml:space="preserve"> </v>
      </c>
      <c r="P14" s="43"/>
      <c r="Q14" s="42">
        <f t="shared" ref="Q14" si="19">IF(COUNT(D14:K14)&gt;0,SMALL(D14:K14,1),21)</f>
        <v>21</v>
      </c>
      <c r="R14" s="42">
        <f t="shared" ref="R14" si="20">IF(COUNT(D14:K14)&gt;1,SMALL(D14:K14,2),21)</f>
        <v>21</v>
      </c>
      <c r="S14" s="42">
        <f t="shared" ref="S14" si="21">IF(COUNT(D14:K14)&gt;2,SMALL(D14:K14,3),21)</f>
        <v>21</v>
      </c>
      <c r="T14" s="42">
        <f t="shared" ref="T14" si="22">21*3-Q14-R14-S14-((3-COUNT(Q14:S14))*21)</f>
        <v>0</v>
      </c>
      <c r="U14" s="42"/>
      <c r="V14" s="42">
        <f t="shared" ref="V14" si="23">IF(COUNT(D14:K14)&gt;0,SMALL(D14:K14,1),21)</f>
        <v>21</v>
      </c>
      <c r="W14" s="42">
        <f t="shared" ref="W14" si="24">IF(COUNT(D14:K14)&gt;1,SMALL(D14:K14,2),21)</f>
        <v>21</v>
      </c>
      <c r="X14" s="42">
        <f t="shared" ref="X14" si="25">IF(COUNT(D14:K14)&gt;2,SMALL(D14:K14,3),21)</f>
        <v>21</v>
      </c>
      <c r="Y14" s="42">
        <f t="shared" ref="Y14" si="26">IF(COUNT(D14:K14)&gt;3,SMALL(D14:K14,4),21)</f>
        <v>21</v>
      </c>
      <c r="Z14" s="42">
        <f t="shared" ref="Z14" si="27">IF(COUNT(D14:K14)&gt;4,SMALL(D14:K14,5),21)</f>
        <v>21</v>
      </c>
      <c r="AA14" s="42">
        <f t="shared" ref="AA14" si="28">21*5-V14-W14-X14-Y14-Z14-((5-COUNT(V14:Z14))*21)</f>
        <v>0</v>
      </c>
      <c r="AB14" s="42"/>
      <c r="AC14" s="42"/>
      <c r="AD14" s="42"/>
      <c r="AE14" s="59"/>
    </row>
    <row r="15" spans="1:31" ht="12.95" customHeight="1" x14ac:dyDescent="0.2"/>
    <row r="16" spans="1:31" ht="12.95" customHeight="1" x14ac:dyDescent="0.2"/>
    <row r="17" ht="12.95" customHeight="1" x14ac:dyDescent="0.2"/>
    <row r="18" ht="12.95" customHeight="1" x14ac:dyDescent="0.2"/>
    <row r="19" ht="12.95" customHeight="1" x14ac:dyDescent="0.2"/>
    <row r="20" ht="12.95" customHeight="1" x14ac:dyDescent="0.2"/>
    <row r="21" ht="12.95" customHeight="1" x14ac:dyDescent="0.2"/>
    <row r="22" ht="12.95" customHeight="1" x14ac:dyDescent="0.2"/>
    <row r="23" ht="12.95" customHeight="1" x14ac:dyDescent="0.2"/>
    <row r="24" ht="12.95" customHeight="1" x14ac:dyDescent="0.2"/>
    <row r="25" ht="12.95" customHeight="1" x14ac:dyDescent="0.2"/>
    <row r="26" ht="12.95" customHeight="1" x14ac:dyDescent="0.2"/>
    <row r="27" ht="12.95" customHeight="1" x14ac:dyDescent="0.2"/>
    <row r="28" ht="12.95" customHeight="1" x14ac:dyDescent="0.2"/>
    <row r="29" ht="12.95" customHeight="1" x14ac:dyDescent="0.2"/>
    <row r="30" ht="12.95" customHeight="1" x14ac:dyDescent="0.2"/>
    <row r="31" ht="12.95" customHeight="1" x14ac:dyDescent="0.2"/>
    <row r="32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</sheetData>
  <sortState ref="A5:AE13">
    <sortCondition ref="AE5:AE13"/>
  </sortState>
  <mergeCells count="2">
    <mergeCell ref="A1:E1"/>
    <mergeCell ref="AC2:AE2"/>
  </mergeCells>
  <phoneticPr fontId="0" type="noConversion"/>
  <pageMargins left="0.75" right="0.75" top="1" bottom="1" header="0.5" footer="0.5"/>
  <pageSetup paperSize="9" scale="82" fitToHeight="2" orientation="landscape" verticalDpi="0" r:id="rId1"/>
  <headerFooter alignWithMargins="0">
    <oddFooter>&amp;C&amp;"Verdana,Normal"www.oslosportsfiskere.no/isfiske/NC2007.xls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AE11"/>
  <sheetViews>
    <sheetView workbookViewId="0">
      <selection sqref="A1:E1"/>
    </sheetView>
  </sheetViews>
  <sheetFormatPr baseColWidth="10" defaultRowHeight="12.75" x14ac:dyDescent="0.2"/>
  <cols>
    <col min="1" max="1" width="6.83203125" customWidth="1"/>
    <col min="2" max="2" width="24.1640625" customWidth="1"/>
    <col min="3" max="3" width="26.33203125" customWidth="1"/>
    <col min="7" max="9" width="16.33203125" customWidth="1"/>
    <col min="10" max="10" width="2.6640625" customWidth="1"/>
    <col min="11" max="11" width="2.83203125" customWidth="1"/>
    <col min="12" max="12" width="3.5" customWidth="1"/>
    <col min="13" max="14" width="3.6640625" customWidth="1"/>
    <col min="15" max="15" width="6" customWidth="1"/>
    <col min="16" max="16" width="3.83203125" style="36" customWidth="1"/>
    <col min="17" max="17" width="3.33203125" hidden="1" customWidth="1"/>
    <col min="18" max="19" width="3.6640625" hidden="1" customWidth="1"/>
    <col min="20" max="20" width="4.83203125" hidden="1" customWidth="1"/>
    <col min="21" max="21" width="4" hidden="1" customWidth="1"/>
    <col min="22" max="22" width="3.5" hidden="1" customWidth="1"/>
    <col min="23" max="23" width="3.33203125" hidden="1" customWidth="1"/>
    <col min="24" max="24" width="3.5" hidden="1" customWidth="1"/>
    <col min="25" max="25" width="3.33203125" hidden="1" customWidth="1"/>
    <col min="26" max="26" width="3.1640625" hidden="1" customWidth="1"/>
    <col min="27" max="27" width="5.1640625" hidden="1" customWidth="1"/>
  </cols>
  <sheetData>
    <row r="1" spans="1:31" s="42" customFormat="1" ht="28.5" thickBot="1" x14ac:dyDescent="0.45">
      <c r="A1" s="182" t="s">
        <v>198</v>
      </c>
      <c r="B1" s="183"/>
      <c r="C1" s="183"/>
      <c r="D1" s="183"/>
      <c r="E1" s="183"/>
      <c r="F1" s="61"/>
      <c r="G1" s="61"/>
      <c r="H1" s="61"/>
      <c r="I1" s="61"/>
      <c r="J1" s="61"/>
      <c r="K1" s="62"/>
      <c r="L1" s="63"/>
      <c r="M1" s="63"/>
      <c r="N1" s="63"/>
      <c r="O1" s="64"/>
      <c r="P1" s="43"/>
    </row>
    <row r="2" spans="1:31" s="42" customFormat="1" ht="27" thickBot="1" x14ac:dyDescent="0.45">
      <c r="A2" s="65"/>
      <c r="B2" s="66"/>
      <c r="C2" s="66"/>
      <c r="D2" s="83"/>
      <c r="E2" s="61"/>
      <c r="F2" s="61"/>
      <c r="G2" s="84" t="s">
        <v>3</v>
      </c>
      <c r="H2" s="61"/>
      <c r="I2" s="61"/>
      <c r="J2" s="61"/>
      <c r="K2" s="62"/>
      <c r="L2" s="65"/>
      <c r="M2" s="66"/>
      <c r="N2" s="66"/>
      <c r="O2" s="67"/>
      <c r="P2" s="43"/>
      <c r="AB2" s="140"/>
      <c r="AC2" s="188" t="s">
        <v>195</v>
      </c>
      <c r="AD2" s="189"/>
      <c r="AE2" s="189"/>
    </row>
    <row r="3" spans="1:31" s="42" customFormat="1" x14ac:dyDescent="0.2">
      <c r="A3" s="50"/>
      <c r="B3" s="68"/>
      <c r="C3" s="68"/>
      <c r="D3" s="93" t="s">
        <v>76</v>
      </c>
      <c r="E3" s="93" t="s">
        <v>77</v>
      </c>
      <c r="F3" s="93" t="s">
        <v>78</v>
      </c>
      <c r="G3" s="93" t="s">
        <v>138</v>
      </c>
      <c r="H3" s="93" t="s">
        <v>165</v>
      </c>
      <c r="I3" s="93" t="s">
        <v>196</v>
      </c>
      <c r="J3" s="81"/>
      <c r="K3" s="82" t="s">
        <v>5</v>
      </c>
      <c r="L3" s="70"/>
      <c r="M3" s="69"/>
      <c r="N3" s="69"/>
      <c r="O3" s="71"/>
      <c r="P3" s="43"/>
    </row>
    <row r="4" spans="1:31" s="42" customFormat="1" ht="13.5" thickBot="1" x14ac:dyDescent="0.25">
      <c r="A4" s="72" t="s">
        <v>0</v>
      </c>
      <c r="B4" s="73" t="s">
        <v>1</v>
      </c>
      <c r="C4" s="73" t="s">
        <v>2</v>
      </c>
      <c r="D4" s="28">
        <v>43814</v>
      </c>
      <c r="E4" s="28">
        <v>43835</v>
      </c>
      <c r="F4" s="28">
        <v>43842</v>
      </c>
      <c r="G4" s="28">
        <v>43856</v>
      </c>
      <c r="H4" s="28">
        <v>43863</v>
      </c>
      <c r="I4" s="28">
        <v>43877</v>
      </c>
      <c r="J4" s="74"/>
      <c r="K4" s="75"/>
      <c r="L4" s="76" t="s">
        <v>4</v>
      </c>
      <c r="M4" s="77"/>
      <c r="N4" s="77"/>
      <c r="O4" s="78"/>
      <c r="P4" s="43"/>
    </row>
    <row r="5" spans="1:31" s="59" customFormat="1" x14ac:dyDescent="0.2">
      <c r="A5" s="141">
        <f>IF(AA5&lt;1," ",AA5)</f>
        <v>99</v>
      </c>
      <c r="B5" s="146" t="s">
        <v>69</v>
      </c>
      <c r="C5" s="144" t="s">
        <v>26</v>
      </c>
      <c r="D5" s="145">
        <v>1</v>
      </c>
      <c r="E5" s="144">
        <v>1</v>
      </c>
      <c r="F5" s="145">
        <v>2</v>
      </c>
      <c r="G5" s="144">
        <v>1</v>
      </c>
      <c r="H5" s="146">
        <v>1</v>
      </c>
      <c r="I5" s="180">
        <v>2</v>
      </c>
      <c r="J5" s="146"/>
      <c r="K5" s="147"/>
      <c r="L5" s="144">
        <f t="shared" ref="L5:N7" si="0">IF(Q5&gt;20," ",Q5)</f>
        <v>1</v>
      </c>
      <c r="M5" s="144">
        <f t="shared" si="0"/>
        <v>1</v>
      </c>
      <c r="N5" s="144">
        <f t="shared" si="0"/>
        <v>1</v>
      </c>
      <c r="O5" s="148">
        <f>IF(T5&lt;1," ",T5)</f>
        <v>60</v>
      </c>
      <c r="P5" s="41"/>
      <c r="Q5" s="59">
        <f>IF(COUNT(D5:K5)&gt;0,SMALL(D5:K5,1),21)</f>
        <v>1</v>
      </c>
      <c r="R5" s="59">
        <f>IF(COUNT(D5:K5)&gt;1,SMALL(D5:K5,2),21)</f>
        <v>1</v>
      </c>
      <c r="S5" s="59">
        <f>IF(COUNT(D5:K5)&gt;2,SMALL(D5:K5,3),21)</f>
        <v>1</v>
      </c>
      <c r="T5" s="59">
        <f>21*3-Q5-R5-S5-((3-COUNT(Q5:S5))*21)</f>
        <v>60</v>
      </c>
      <c r="V5" s="59">
        <f>IF(COUNT(D5:K5)&gt;0,SMALL(D5:K5,1),21)</f>
        <v>1</v>
      </c>
      <c r="W5" s="59">
        <f>IF(COUNT(D5:K5)&gt;1,SMALL(D5:K5,2),21)</f>
        <v>1</v>
      </c>
      <c r="X5" s="59">
        <f>IF(COUNT(D5:K5)&gt;2,SMALL(D5:K5,3),21)</f>
        <v>1</v>
      </c>
      <c r="Y5" s="59">
        <f>IF(COUNT(D5:K5)&gt;3,SMALL(D5:K5,4),21)</f>
        <v>1</v>
      </c>
      <c r="Z5" s="59">
        <f>IF(COUNT(D5:K5)&gt;4,SMALL(D5:K5,5),21)</f>
        <v>2</v>
      </c>
      <c r="AA5" s="59">
        <f>21*5-V5-W5-X5-Y5-Z5-((5-COUNT(V5:Z5))*21)</f>
        <v>99</v>
      </c>
    </row>
    <row r="6" spans="1:31" s="59" customFormat="1" x14ac:dyDescent="0.2">
      <c r="A6" s="142">
        <f>IF(AA6&lt;1," ",AA6)</f>
        <v>96</v>
      </c>
      <c r="B6" s="149" t="s">
        <v>96</v>
      </c>
      <c r="C6" s="143" t="s">
        <v>91</v>
      </c>
      <c r="D6" s="145">
        <v>2</v>
      </c>
      <c r="E6" s="144">
        <v>2</v>
      </c>
      <c r="F6" s="145">
        <v>1</v>
      </c>
      <c r="G6" s="144">
        <v>3</v>
      </c>
      <c r="H6" s="146"/>
      <c r="I6" s="146">
        <v>1</v>
      </c>
      <c r="J6" s="146"/>
      <c r="K6" s="147"/>
      <c r="L6" s="144">
        <f t="shared" si="0"/>
        <v>1</v>
      </c>
      <c r="M6" s="144">
        <f t="shared" si="0"/>
        <v>1</v>
      </c>
      <c r="N6" s="144">
        <f t="shared" si="0"/>
        <v>2</v>
      </c>
      <c r="O6" s="148">
        <f>IF(T6&lt;1," ",T6)</f>
        <v>59</v>
      </c>
      <c r="P6" s="41"/>
      <c r="Q6" s="59">
        <f>IF(COUNT(D6:K6)&gt;0,SMALL(D6:K6,1),21)</f>
        <v>1</v>
      </c>
      <c r="R6" s="59">
        <f>IF(COUNT(D6:K6)&gt;1,SMALL(D6:K6,2),21)</f>
        <v>1</v>
      </c>
      <c r="S6" s="59">
        <f>IF(COUNT(D6:K6)&gt;2,SMALL(D6:K6,3),21)</f>
        <v>2</v>
      </c>
      <c r="T6" s="59">
        <f>21*3-Q6-R6-S6-((3-COUNT(Q6:S6))*21)</f>
        <v>59</v>
      </c>
      <c r="V6" s="59">
        <f>IF(COUNT(D6:K6)&gt;0,SMALL(D6:K6,1),21)</f>
        <v>1</v>
      </c>
      <c r="W6" s="59">
        <f>IF(COUNT(D6:K6)&gt;1,SMALL(D6:K6,2),21)</f>
        <v>1</v>
      </c>
      <c r="X6" s="59">
        <f>IF(COUNT(D6:K6)&gt;2,SMALL(D6:K6,3),21)</f>
        <v>2</v>
      </c>
      <c r="Y6" s="59">
        <f>IF(COUNT(D6:K6)&gt;3,SMALL(D6:K6,4),21)</f>
        <v>2</v>
      </c>
      <c r="Z6" s="59">
        <f>IF(COUNT(D6:K6)&gt;4,SMALL(D6:K6,5),21)</f>
        <v>3</v>
      </c>
      <c r="AA6" s="59">
        <f>21*5-V6-W6-X6-Y6-Z6-((5-COUNT(V6:Z6))*21)</f>
        <v>96</v>
      </c>
    </row>
    <row r="7" spans="1:31" s="59" customFormat="1" x14ac:dyDescent="0.2">
      <c r="A7" s="142">
        <f>IF(AA7&lt;1," ",AA7)</f>
        <v>55</v>
      </c>
      <c r="B7" s="149" t="s">
        <v>74</v>
      </c>
      <c r="C7" s="143" t="s">
        <v>7</v>
      </c>
      <c r="D7" s="145">
        <v>3</v>
      </c>
      <c r="E7" s="144"/>
      <c r="F7" s="145">
        <v>3</v>
      </c>
      <c r="G7" s="144">
        <v>2</v>
      </c>
      <c r="H7" s="146"/>
      <c r="I7" s="146"/>
      <c r="J7" s="146"/>
      <c r="K7" s="147"/>
      <c r="L7" s="144">
        <f t="shared" si="0"/>
        <v>2</v>
      </c>
      <c r="M7" s="144">
        <f t="shared" si="0"/>
        <v>3</v>
      </c>
      <c r="N7" s="144">
        <f t="shared" si="0"/>
        <v>3</v>
      </c>
      <c r="O7" s="148">
        <f>IF(T7&lt;1," ",T7)</f>
        <v>55</v>
      </c>
      <c r="P7" s="43"/>
      <c r="Q7" s="42">
        <f>IF(COUNT(D7:K7)&gt;0,SMALL(D7:K7,1),21)</f>
        <v>2</v>
      </c>
      <c r="R7" s="42">
        <f>IF(COUNT(D7:K7)&gt;1,SMALL(D7:K7,2),21)</f>
        <v>3</v>
      </c>
      <c r="S7" s="42">
        <f>IF(COUNT(D7:K7)&gt;2,SMALL(D7:K7,3),21)</f>
        <v>3</v>
      </c>
      <c r="T7" s="42">
        <f>21*3-Q7-R7-S7-((3-COUNT(Q7:S7))*21)</f>
        <v>55</v>
      </c>
      <c r="U7" s="42"/>
      <c r="V7" s="42">
        <f>IF(COUNT(D7:K7)&gt;0,SMALL(D7:K7,1),21)</f>
        <v>2</v>
      </c>
      <c r="W7" s="42">
        <f>IF(COUNT(D7:K7)&gt;1,SMALL(D7:K7,2),21)</f>
        <v>3</v>
      </c>
      <c r="X7" s="42">
        <f>IF(COUNT(D7:K7)&gt;2,SMALL(D7:K7,3),21)</f>
        <v>3</v>
      </c>
      <c r="Y7" s="42">
        <f>IF(COUNT(D7:K7)&gt;3,SMALL(D7:K7,4),21)</f>
        <v>21</v>
      </c>
      <c r="Z7" s="42">
        <f>IF(COUNT(D7:K7)&gt;4,SMALL(D7:K7,5),21)</f>
        <v>21</v>
      </c>
      <c r="AA7" s="42">
        <f>21*5-V7-W7-X7-Y7-Z7-((5-COUNT(V7:Z7))*21)</f>
        <v>55</v>
      </c>
      <c r="AB7" s="42"/>
      <c r="AC7" s="42"/>
      <c r="AD7" s="42"/>
    </row>
    <row r="8" spans="1:31" ht="13.5" thickBot="1" x14ac:dyDescent="0.25">
      <c r="A8" s="51" t="str">
        <f>IF(AA8&lt;1," ",AA8)</f>
        <v xml:space="preserve"> </v>
      </c>
      <c r="B8" s="22"/>
      <c r="C8" s="21"/>
      <c r="D8" s="16"/>
      <c r="E8" s="15"/>
      <c r="F8" s="16"/>
      <c r="G8" s="15"/>
      <c r="H8" s="17"/>
      <c r="I8" s="17"/>
      <c r="J8" s="17"/>
      <c r="K8" s="18"/>
      <c r="L8" s="19" t="str">
        <f t="shared" ref="L8:N8" si="1">IF(Q8&gt;20," ",Q8)</f>
        <v xml:space="preserve"> </v>
      </c>
      <c r="M8" s="15" t="str">
        <f t="shared" si="1"/>
        <v xml:space="preserve"> </v>
      </c>
      <c r="N8" s="15" t="str">
        <f t="shared" si="1"/>
        <v xml:space="preserve"> </v>
      </c>
      <c r="O8" s="20" t="str">
        <f>IF(T8&lt;1," ",T8)</f>
        <v xml:space="preserve"> </v>
      </c>
      <c r="Q8">
        <f>IF(COUNT(D8:K8)&gt;0,SMALL(D8:K8,1),21)</f>
        <v>21</v>
      </c>
      <c r="R8">
        <f>IF(COUNT(D8:K8)&gt;1,SMALL(D8:K8,2),21)</f>
        <v>21</v>
      </c>
      <c r="S8">
        <f>IF(COUNT(D8:K8)&gt;2,SMALL(D8:K8,3),21)</f>
        <v>21</v>
      </c>
      <c r="T8">
        <f>21*3-Q8-R8-S8-((3-COUNT(Q8:S8))*21)</f>
        <v>0</v>
      </c>
      <c r="V8" s="42">
        <f>IF(COUNT(D8:K8)&gt;0,SMALL(D8:K8,1),21)</f>
        <v>21</v>
      </c>
      <c r="W8" s="42">
        <f>IF(COUNT(D8:K8)&gt;1,SMALL(D8:K8,2),21)</f>
        <v>21</v>
      </c>
      <c r="X8" s="42">
        <f>IF(COUNT(D8:K8)&gt;2,SMALL(D8:K8,3),21)</f>
        <v>21</v>
      </c>
      <c r="Y8" s="42">
        <f>IF(COUNT(D8:K8)&gt;3,SMALL(D8:K8,4),21)</f>
        <v>21</v>
      </c>
      <c r="Z8" s="42">
        <f>IF(COUNT(D8:K8)&gt;4,SMALL(D8:K8,5),21)</f>
        <v>21</v>
      </c>
      <c r="AA8">
        <f>21*5-V8-W8-X8-Y8-Z8-((5-COUNT(V8:Z8))*21)</f>
        <v>0</v>
      </c>
    </row>
    <row r="9" spans="1:31" x14ac:dyDescent="0.2">
      <c r="V9" s="42"/>
      <c r="W9" s="42"/>
      <c r="X9" s="42"/>
      <c r="Y9" s="42"/>
      <c r="Z9" s="42"/>
    </row>
    <row r="10" spans="1:31" x14ac:dyDescent="0.2">
      <c r="V10" s="42"/>
      <c r="W10" s="42"/>
      <c r="X10" s="42"/>
      <c r="Y10" s="42"/>
      <c r="Z10" s="42"/>
    </row>
    <row r="11" spans="1:31" x14ac:dyDescent="0.2">
      <c r="V11" s="42"/>
      <c r="W11" s="42"/>
      <c r="X11" s="42"/>
      <c r="Y11" s="42"/>
      <c r="Z11" s="42"/>
    </row>
  </sheetData>
  <sortState ref="A5:AE8">
    <sortCondition ref="D5:D8"/>
  </sortState>
  <mergeCells count="2">
    <mergeCell ref="A1:E1"/>
    <mergeCell ref="AC2:AE2"/>
  </mergeCells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AE116"/>
  <sheetViews>
    <sheetView workbookViewId="0">
      <selection sqref="A1:E1"/>
    </sheetView>
  </sheetViews>
  <sheetFormatPr baseColWidth="10" defaultRowHeight="12.75" x14ac:dyDescent="0.2"/>
  <cols>
    <col min="1" max="1" width="7" customWidth="1"/>
    <col min="2" max="2" width="26.33203125" customWidth="1"/>
    <col min="3" max="3" width="24.5" customWidth="1"/>
    <col min="4" max="6" width="13.33203125" customWidth="1"/>
    <col min="7" max="7" width="16.33203125" customWidth="1"/>
    <col min="8" max="8" width="15.6640625" customWidth="1"/>
    <col min="9" max="9" width="17" customWidth="1"/>
    <col min="10" max="10" width="3" customWidth="1"/>
    <col min="11" max="14" width="3.33203125" customWidth="1"/>
    <col min="15" max="15" width="5.83203125" customWidth="1"/>
    <col min="16" max="16" width="3.6640625" style="36" customWidth="1"/>
    <col min="17" max="22" width="3.6640625" hidden="1" customWidth="1"/>
    <col min="23" max="23" width="3.1640625" hidden="1" customWidth="1"/>
    <col min="24" max="26" width="3.33203125" hidden="1" customWidth="1"/>
    <col min="27" max="27" width="6.6640625" hidden="1" customWidth="1"/>
  </cols>
  <sheetData>
    <row r="1" spans="1:31" s="42" customFormat="1" ht="24.95" customHeight="1" thickBot="1" x14ac:dyDescent="0.45">
      <c r="A1" s="182" t="s">
        <v>199</v>
      </c>
      <c r="B1" s="183"/>
      <c r="C1" s="183"/>
      <c r="D1" s="183"/>
      <c r="E1" s="183"/>
      <c r="F1" s="61"/>
      <c r="G1" s="61"/>
      <c r="H1" s="61"/>
      <c r="I1" s="61"/>
      <c r="J1" s="61"/>
      <c r="K1" s="62"/>
      <c r="L1" s="63"/>
      <c r="M1" s="63"/>
      <c r="N1" s="63"/>
      <c r="O1" s="64"/>
      <c r="P1" s="43"/>
    </row>
    <row r="2" spans="1:31" s="42" customFormat="1" ht="24.95" customHeight="1" thickBot="1" x14ac:dyDescent="0.45">
      <c r="A2" s="65"/>
      <c r="B2" s="66"/>
      <c r="C2" s="66"/>
      <c r="D2" s="83"/>
      <c r="E2" s="61"/>
      <c r="F2" s="61"/>
      <c r="G2" s="84" t="s">
        <v>3</v>
      </c>
      <c r="H2" s="61"/>
      <c r="I2" s="61"/>
      <c r="J2" s="61"/>
      <c r="K2" s="62"/>
      <c r="L2" s="65"/>
      <c r="M2" s="66"/>
      <c r="N2" s="66"/>
      <c r="O2" s="67"/>
      <c r="P2" s="43"/>
      <c r="AB2" s="150"/>
      <c r="AC2" s="188" t="s">
        <v>195</v>
      </c>
      <c r="AD2" s="189"/>
      <c r="AE2" s="189"/>
    </row>
    <row r="3" spans="1:31" s="42" customFormat="1" ht="15.95" customHeight="1" x14ac:dyDescent="0.2">
      <c r="A3" s="50"/>
      <c r="B3" s="68"/>
      <c r="C3" s="68"/>
      <c r="D3" s="93" t="s">
        <v>76</v>
      </c>
      <c r="E3" s="93" t="s">
        <v>77</v>
      </c>
      <c r="F3" s="93" t="s">
        <v>78</v>
      </c>
      <c r="G3" s="93" t="s">
        <v>138</v>
      </c>
      <c r="H3" s="93" t="s">
        <v>165</v>
      </c>
      <c r="I3" s="93" t="s">
        <v>196</v>
      </c>
      <c r="J3" s="81"/>
      <c r="K3" s="82" t="s">
        <v>5</v>
      </c>
      <c r="L3" s="70"/>
      <c r="M3" s="69"/>
      <c r="N3" s="69"/>
      <c r="O3" s="71"/>
      <c r="P3" s="43"/>
    </row>
    <row r="4" spans="1:31" s="42" customFormat="1" ht="15.95" customHeight="1" thickBot="1" x14ac:dyDescent="0.25">
      <c r="A4" s="72" t="s">
        <v>0</v>
      </c>
      <c r="B4" s="73" t="s">
        <v>1</v>
      </c>
      <c r="C4" s="73" t="s">
        <v>2</v>
      </c>
      <c r="D4" s="28">
        <v>43814</v>
      </c>
      <c r="E4" s="28">
        <v>43835</v>
      </c>
      <c r="F4" s="28">
        <v>43842</v>
      </c>
      <c r="G4" s="28">
        <v>43856</v>
      </c>
      <c r="H4" s="28">
        <v>43863</v>
      </c>
      <c r="I4" s="28">
        <v>43877</v>
      </c>
      <c r="J4" s="74"/>
      <c r="K4" s="75"/>
      <c r="L4" s="76" t="s">
        <v>4</v>
      </c>
      <c r="M4" s="77"/>
      <c r="N4" s="77"/>
      <c r="O4" s="78"/>
      <c r="P4" s="43"/>
    </row>
    <row r="5" spans="1:31" s="59" customFormat="1" ht="12.95" customHeight="1" x14ac:dyDescent="0.2">
      <c r="A5" s="155">
        <f t="shared" ref="A5:A41" si="0">IF(AA5&lt;1," ",AA5)</f>
        <v>89</v>
      </c>
      <c r="B5" s="157" t="s">
        <v>53</v>
      </c>
      <c r="C5" s="157" t="s">
        <v>22</v>
      </c>
      <c r="D5" s="158">
        <v>9</v>
      </c>
      <c r="E5" s="157">
        <v>1</v>
      </c>
      <c r="F5" s="158">
        <v>2</v>
      </c>
      <c r="G5" s="157">
        <v>3</v>
      </c>
      <c r="H5" s="156">
        <v>1</v>
      </c>
      <c r="I5" s="156"/>
      <c r="J5" s="156"/>
      <c r="K5" s="158"/>
      <c r="L5" s="125">
        <f t="shared" ref="L5:L41" si="1">IF(Q5&gt;20," ",Q5)</f>
        <v>1</v>
      </c>
      <c r="M5" s="157">
        <f t="shared" ref="M5:M41" si="2">IF(R5&gt;20," ",R5)</f>
        <v>1</v>
      </c>
      <c r="N5" s="157">
        <f t="shared" ref="N5:N41" si="3">IF(S5&gt;20," ",S5)</f>
        <v>2</v>
      </c>
      <c r="O5" s="160">
        <f t="shared" ref="O5:O41" si="4">IF(T5&lt;1," ",T5)</f>
        <v>59</v>
      </c>
      <c r="P5" s="41"/>
      <c r="Q5" s="59">
        <f t="shared" ref="Q5:Q41" si="5">IF(COUNT(D5:K5)&gt;0,SMALL(D5:K5,1),21)</f>
        <v>1</v>
      </c>
      <c r="R5" s="59">
        <f t="shared" ref="R5:R41" si="6">IF(COUNT(D5:K5)&gt;1,SMALL(D5:K5,2),21)</f>
        <v>1</v>
      </c>
      <c r="S5" s="59">
        <f t="shared" ref="S5:S41" si="7">IF(COUNT(D5:K5)&gt;2,SMALL(D5:K5,3),21)</f>
        <v>2</v>
      </c>
      <c r="T5" s="59">
        <f t="shared" ref="T5:T41" si="8">21*3-Q5-R5-S5-((3-COUNT(Q5:S5))*21)</f>
        <v>59</v>
      </c>
      <c r="V5" s="59">
        <f t="shared" ref="V5:V41" si="9">IF(COUNT(D5:K5)&gt;0,SMALL(D5:K5,1),21)</f>
        <v>1</v>
      </c>
      <c r="W5" s="59">
        <f t="shared" ref="W5:W41" si="10">IF(COUNT(D5:K5)&gt;1,SMALL(D5:K5,2),21)</f>
        <v>1</v>
      </c>
      <c r="X5" s="59">
        <f t="shared" ref="X5:X41" si="11">IF(COUNT(D5:K5)&gt;2,SMALL(D5:K5,3),21)</f>
        <v>2</v>
      </c>
      <c r="Y5" s="59">
        <f t="shared" ref="Y5:Y41" si="12">IF(COUNT(D5:K5)&gt;3,SMALL(D5:K5,4),21)</f>
        <v>3</v>
      </c>
      <c r="Z5" s="59">
        <f t="shared" ref="Z5:Z41" si="13">IF(COUNT(D5:K5)&gt;4,SMALL(D5:K5,5),21)</f>
        <v>9</v>
      </c>
      <c r="AA5" s="59">
        <f t="shared" ref="AA5:AA41" si="14">21*5-V5-W5-X5-Y5-Z5-((5-COUNT(V5:Z5))*21)</f>
        <v>89</v>
      </c>
    </row>
    <row r="6" spans="1:31" s="59" customFormat="1" ht="12.95" customHeight="1" x14ac:dyDescent="0.2">
      <c r="A6" s="161">
        <f t="shared" si="0"/>
        <v>89</v>
      </c>
      <c r="B6" s="163" t="s">
        <v>54</v>
      </c>
      <c r="C6" s="163" t="s">
        <v>7</v>
      </c>
      <c r="D6" s="164">
        <v>2</v>
      </c>
      <c r="E6" s="163">
        <v>2</v>
      </c>
      <c r="F6" s="164">
        <v>5</v>
      </c>
      <c r="G6" s="163">
        <v>1</v>
      </c>
      <c r="H6" s="180">
        <v>15</v>
      </c>
      <c r="I6" s="165">
        <v>6</v>
      </c>
      <c r="J6" s="165"/>
      <c r="K6" s="164"/>
      <c r="L6" s="126">
        <f t="shared" si="1"/>
        <v>1</v>
      </c>
      <c r="M6" s="163">
        <f t="shared" si="2"/>
        <v>2</v>
      </c>
      <c r="N6" s="163">
        <f t="shared" si="3"/>
        <v>2</v>
      </c>
      <c r="O6" s="167">
        <f t="shared" si="4"/>
        <v>58</v>
      </c>
      <c r="P6" s="36"/>
      <c r="Q6">
        <f t="shared" si="5"/>
        <v>1</v>
      </c>
      <c r="R6">
        <f t="shared" si="6"/>
        <v>2</v>
      </c>
      <c r="S6">
        <f t="shared" si="7"/>
        <v>2</v>
      </c>
      <c r="T6">
        <f t="shared" si="8"/>
        <v>58</v>
      </c>
      <c r="U6"/>
      <c r="V6" s="42">
        <f t="shared" si="9"/>
        <v>1</v>
      </c>
      <c r="W6" s="42">
        <f t="shared" si="10"/>
        <v>2</v>
      </c>
      <c r="X6" s="42">
        <f t="shared" si="11"/>
        <v>2</v>
      </c>
      <c r="Y6" s="42">
        <f t="shared" si="12"/>
        <v>5</v>
      </c>
      <c r="Z6" s="42">
        <f t="shared" si="13"/>
        <v>6</v>
      </c>
      <c r="AA6">
        <f t="shared" si="14"/>
        <v>89</v>
      </c>
      <c r="AB6"/>
      <c r="AC6"/>
      <c r="AD6"/>
    </row>
    <row r="7" spans="1:31" s="59" customFormat="1" ht="12.95" customHeight="1" x14ac:dyDescent="0.2">
      <c r="A7" s="161">
        <f t="shared" si="0"/>
        <v>86</v>
      </c>
      <c r="B7" s="163" t="s">
        <v>60</v>
      </c>
      <c r="C7" s="163" t="s">
        <v>8</v>
      </c>
      <c r="D7" s="164">
        <v>1</v>
      </c>
      <c r="E7" s="163">
        <v>6</v>
      </c>
      <c r="F7" s="164">
        <v>3</v>
      </c>
      <c r="G7" s="163">
        <v>6</v>
      </c>
      <c r="H7" s="165"/>
      <c r="I7" s="165">
        <v>3</v>
      </c>
      <c r="J7" s="165"/>
      <c r="K7" s="164"/>
      <c r="L7" s="126">
        <f t="shared" si="1"/>
        <v>1</v>
      </c>
      <c r="M7" s="163">
        <f t="shared" si="2"/>
        <v>3</v>
      </c>
      <c r="N7" s="163">
        <f t="shared" si="3"/>
        <v>3</v>
      </c>
      <c r="O7" s="167">
        <f t="shared" si="4"/>
        <v>56</v>
      </c>
      <c r="P7" s="36"/>
      <c r="Q7">
        <f t="shared" si="5"/>
        <v>1</v>
      </c>
      <c r="R7">
        <f t="shared" si="6"/>
        <v>3</v>
      </c>
      <c r="S7">
        <f t="shared" si="7"/>
        <v>3</v>
      </c>
      <c r="T7">
        <f t="shared" si="8"/>
        <v>56</v>
      </c>
      <c r="U7"/>
      <c r="V7" s="42">
        <f t="shared" si="9"/>
        <v>1</v>
      </c>
      <c r="W7" s="42">
        <f t="shared" si="10"/>
        <v>3</v>
      </c>
      <c r="X7" s="42">
        <f t="shared" si="11"/>
        <v>3</v>
      </c>
      <c r="Y7" s="42">
        <f t="shared" si="12"/>
        <v>6</v>
      </c>
      <c r="Z7" s="42">
        <f t="shared" si="13"/>
        <v>6</v>
      </c>
      <c r="AA7">
        <f t="shared" si="14"/>
        <v>86</v>
      </c>
      <c r="AB7"/>
      <c r="AC7"/>
      <c r="AD7"/>
    </row>
    <row r="8" spans="1:31" s="59" customFormat="1" ht="12.95" customHeight="1" x14ac:dyDescent="0.2">
      <c r="A8" s="44">
        <f t="shared" si="0"/>
        <v>76</v>
      </c>
      <c r="B8" s="45" t="s">
        <v>25</v>
      </c>
      <c r="C8" s="45" t="s">
        <v>91</v>
      </c>
      <c r="D8" s="46">
        <v>4</v>
      </c>
      <c r="E8" s="45"/>
      <c r="F8" s="46">
        <v>4</v>
      </c>
      <c r="G8" s="45">
        <v>4</v>
      </c>
      <c r="H8" s="47">
        <v>12</v>
      </c>
      <c r="I8" s="47">
        <v>5</v>
      </c>
      <c r="J8" s="47"/>
      <c r="K8" s="46"/>
      <c r="L8" s="91">
        <f t="shared" si="1"/>
        <v>4</v>
      </c>
      <c r="M8" s="37">
        <f t="shared" si="2"/>
        <v>4</v>
      </c>
      <c r="N8" s="37">
        <f t="shared" si="3"/>
        <v>4</v>
      </c>
      <c r="O8" s="40">
        <f t="shared" si="4"/>
        <v>51</v>
      </c>
      <c r="P8" s="43"/>
      <c r="Q8" s="42">
        <f t="shared" si="5"/>
        <v>4</v>
      </c>
      <c r="R8" s="42">
        <f t="shared" si="6"/>
        <v>4</v>
      </c>
      <c r="S8" s="42">
        <f t="shared" si="7"/>
        <v>4</v>
      </c>
      <c r="T8" s="42">
        <f t="shared" si="8"/>
        <v>51</v>
      </c>
      <c r="U8" s="42"/>
      <c r="V8" s="42">
        <f t="shared" si="9"/>
        <v>4</v>
      </c>
      <c r="W8" s="42">
        <f t="shared" si="10"/>
        <v>4</v>
      </c>
      <c r="X8" s="42">
        <f t="shared" si="11"/>
        <v>4</v>
      </c>
      <c r="Y8" s="42">
        <f t="shared" si="12"/>
        <v>5</v>
      </c>
      <c r="Z8" s="42">
        <f t="shared" si="13"/>
        <v>12</v>
      </c>
      <c r="AA8" s="42">
        <f t="shared" si="14"/>
        <v>76</v>
      </c>
      <c r="AB8" s="42"/>
      <c r="AC8" s="42"/>
      <c r="AD8" s="42"/>
    </row>
    <row r="9" spans="1:31" s="59" customFormat="1" ht="12.95" customHeight="1" x14ac:dyDescent="0.2">
      <c r="A9" s="44">
        <f t="shared" si="0"/>
        <v>72</v>
      </c>
      <c r="B9" s="45" t="s">
        <v>45</v>
      </c>
      <c r="C9" s="45" t="s">
        <v>8</v>
      </c>
      <c r="D9" s="46">
        <v>12</v>
      </c>
      <c r="E9" s="45">
        <v>3</v>
      </c>
      <c r="F9" s="46">
        <v>9</v>
      </c>
      <c r="G9" s="45">
        <v>8</v>
      </c>
      <c r="H9" s="177">
        <v>19</v>
      </c>
      <c r="I9" s="47">
        <v>1</v>
      </c>
      <c r="J9" s="47"/>
      <c r="K9" s="46"/>
      <c r="L9" s="91">
        <f t="shared" si="1"/>
        <v>1</v>
      </c>
      <c r="M9" s="37">
        <f t="shared" si="2"/>
        <v>3</v>
      </c>
      <c r="N9" s="37">
        <f t="shared" si="3"/>
        <v>8</v>
      </c>
      <c r="O9" s="40">
        <f t="shared" si="4"/>
        <v>51</v>
      </c>
      <c r="P9" s="43"/>
      <c r="Q9" s="42">
        <f t="shared" si="5"/>
        <v>1</v>
      </c>
      <c r="R9" s="42">
        <f t="shared" si="6"/>
        <v>3</v>
      </c>
      <c r="S9" s="42">
        <f t="shared" si="7"/>
        <v>8</v>
      </c>
      <c r="T9" s="42">
        <f t="shared" si="8"/>
        <v>51</v>
      </c>
      <c r="U9" s="42"/>
      <c r="V9" s="42">
        <f t="shared" si="9"/>
        <v>1</v>
      </c>
      <c r="W9" s="42">
        <f t="shared" si="10"/>
        <v>3</v>
      </c>
      <c r="X9" s="42">
        <f t="shared" si="11"/>
        <v>8</v>
      </c>
      <c r="Y9" s="42">
        <f t="shared" si="12"/>
        <v>9</v>
      </c>
      <c r="Z9" s="42">
        <f t="shared" si="13"/>
        <v>12</v>
      </c>
      <c r="AA9" s="42">
        <f t="shared" si="14"/>
        <v>72</v>
      </c>
      <c r="AB9" s="42"/>
      <c r="AC9" s="42"/>
      <c r="AD9" s="42"/>
    </row>
    <row r="10" spans="1:31" s="59" customFormat="1" ht="12.95" customHeight="1" x14ac:dyDescent="0.2">
      <c r="A10" s="44">
        <f t="shared" si="0"/>
        <v>69</v>
      </c>
      <c r="B10" s="45" t="s">
        <v>34</v>
      </c>
      <c r="C10" s="45" t="s">
        <v>52</v>
      </c>
      <c r="D10" s="46">
        <v>7</v>
      </c>
      <c r="E10" s="45">
        <v>9</v>
      </c>
      <c r="F10" s="175">
        <v>19</v>
      </c>
      <c r="G10" s="45">
        <v>11</v>
      </c>
      <c r="H10" s="47">
        <v>2</v>
      </c>
      <c r="I10" s="47">
        <v>7</v>
      </c>
      <c r="J10" s="47"/>
      <c r="K10" s="46"/>
      <c r="L10" s="91">
        <f t="shared" si="1"/>
        <v>2</v>
      </c>
      <c r="M10" s="37">
        <f t="shared" si="2"/>
        <v>7</v>
      </c>
      <c r="N10" s="37">
        <f t="shared" si="3"/>
        <v>7</v>
      </c>
      <c r="O10" s="40">
        <f t="shared" si="4"/>
        <v>47</v>
      </c>
      <c r="P10" s="41"/>
      <c r="Q10" s="59">
        <f t="shared" si="5"/>
        <v>2</v>
      </c>
      <c r="R10" s="59">
        <f t="shared" si="6"/>
        <v>7</v>
      </c>
      <c r="S10" s="59">
        <f t="shared" si="7"/>
        <v>7</v>
      </c>
      <c r="T10" s="59">
        <f t="shared" si="8"/>
        <v>47</v>
      </c>
      <c r="V10" s="59">
        <f t="shared" si="9"/>
        <v>2</v>
      </c>
      <c r="W10" s="59">
        <f t="shared" si="10"/>
        <v>7</v>
      </c>
      <c r="X10" s="59">
        <f t="shared" si="11"/>
        <v>7</v>
      </c>
      <c r="Y10" s="59">
        <f t="shared" si="12"/>
        <v>9</v>
      </c>
      <c r="Z10" s="59">
        <f t="shared" si="13"/>
        <v>11</v>
      </c>
      <c r="AA10" s="59">
        <f t="shared" si="14"/>
        <v>69</v>
      </c>
    </row>
    <row r="11" spans="1:31" s="59" customFormat="1" ht="12.95" customHeight="1" x14ac:dyDescent="0.2">
      <c r="A11" s="44">
        <f t="shared" si="0"/>
        <v>66</v>
      </c>
      <c r="B11" s="45" t="s">
        <v>173</v>
      </c>
      <c r="C11" s="45" t="s">
        <v>26</v>
      </c>
      <c r="D11" s="46">
        <v>3</v>
      </c>
      <c r="E11" s="45">
        <v>11</v>
      </c>
      <c r="F11" s="46">
        <v>1</v>
      </c>
      <c r="G11" s="45">
        <v>9</v>
      </c>
      <c r="H11" s="47"/>
      <c r="I11" s="47">
        <v>15</v>
      </c>
      <c r="J11" s="47"/>
      <c r="K11" s="46"/>
      <c r="L11" s="91">
        <f t="shared" si="1"/>
        <v>1</v>
      </c>
      <c r="M11" s="37">
        <f t="shared" si="2"/>
        <v>3</v>
      </c>
      <c r="N11" s="37">
        <f t="shared" si="3"/>
        <v>9</v>
      </c>
      <c r="O11" s="40">
        <f t="shared" si="4"/>
        <v>50</v>
      </c>
      <c r="P11" s="41"/>
      <c r="Q11" s="59">
        <f t="shared" si="5"/>
        <v>1</v>
      </c>
      <c r="R11" s="59">
        <f t="shared" si="6"/>
        <v>3</v>
      </c>
      <c r="S11" s="59">
        <f t="shared" si="7"/>
        <v>9</v>
      </c>
      <c r="T11" s="59">
        <f t="shared" si="8"/>
        <v>50</v>
      </c>
      <c r="V11" s="59">
        <f t="shared" si="9"/>
        <v>1</v>
      </c>
      <c r="W11" s="59">
        <f t="shared" si="10"/>
        <v>3</v>
      </c>
      <c r="X11" s="59">
        <f t="shared" si="11"/>
        <v>9</v>
      </c>
      <c r="Y11" s="59">
        <f t="shared" si="12"/>
        <v>11</v>
      </c>
      <c r="Z11" s="59">
        <f t="shared" si="13"/>
        <v>15</v>
      </c>
      <c r="AA11" s="59">
        <f t="shared" si="14"/>
        <v>66</v>
      </c>
    </row>
    <row r="12" spans="1:31" s="59" customFormat="1" ht="12.95" customHeight="1" x14ac:dyDescent="0.2">
      <c r="A12" s="44">
        <f t="shared" si="0"/>
        <v>65</v>
      </c>
      <c r="B12" s="45" t="s">
        <v>16</v>
      </c>
      <c r="C12" s="45" t="s">
        <v>15</v>
      </c>
      <c r="D12" s="46">
        <v>5</v>
      </c>
      <c r="E12" s="45">
        <v>10</v>
      </c>
      <c r="F12" s="46">
        <v>8</v>
      </c>
      <c r="G12" s="179">
        <v>16</v>
      </c>
      <c r="H12" s="47">
        <v>5</v>
      </c>
      <c r="I12" s="47">
        <v>12</v>
      </c>
      <c r="J12" s="47"/>
      <c r="K12" s="46"/>
      <c r="L12" s="91">
        <f t="shared" si="1"/>
        <v>5</v>
      </c>
      <c r="M12" s="37">
        <f t="shared" si="2"/>
        <v>5</v>
      </c>
      <c r="N12" s="37">
        <f t="shared" si="3"/>
        <v>8</v>
      </c>
      <c r="O12" s="40">
        <f t="shared" si="4"/>
        <v>45</v>
      </c>
      <c r="P12" s="41"/>
      <c r="Q12" s="59">
        <f t="shared" si="5"/>
        <v>5</v>
      </c>
      <c r="R12" s="59">
        <f t="shared" si="6"/>
        <v>5</v>
      </c>
      <c r="S12" s="59">
        <f t="shared" si="7"/>
        <v>8</v>
      </c>
      <c r="T12" s="59">
        <f t="shared" si="8"/>
        <v>45</v>
      </c>
      <c r="V12" s="59">
        <f t="shared" si="9"/>
        <v>5</v>
      </c>
      <c r="W12" s="59">
        <f t="shared" si="10"/>
        <v>5</v>
      </c>
      <c r="X12" s="59">
        <f t="shared" si="11"/>
        <v>8</v>
      </c>
      <c r="Y12" s="59">
        <f t="shared" si="12"/>
        <v>10</v>
      </c>
      <c r="Z12" s="59">
        <f t="shared" si="13"/>
        <v>12</v>
      </c>
      <c r="AA12" s="59">
        <f t="shared" si="14"/>
        <v>65</v>
      </c>
    </row>
    <row r="13" spans="1:31" s="59" customFormat="1" ht="12.95" customHeight="1" x14ac:dyDescent="0.2">
      <c r="A13" s="44">
        <f t="shared" si="0"/>
        <v>63</v>
      </c>
      <c r="B13" s="12" t="s">
        <v>118</v>
      </c>
      <c r="C13" s="12" t="s">
        <v>18</v>
      </c>
      <c r="D13" s="13"/>
      <c r="E13" s="12">
        <v>4</v>
      </c>
      <c r="F13" s="13">
        <v>6</v>
      </c>
      <c r="G13" s="12">
        <v>7</v>
      </c>
      <c r="H13" s="14">
        <v>4</v>
      </c>
      <c r="I13" s="14"/>
      <c r="J13" s="14"/>
      <c r="K13" s="13"/>
      <c r="L13" s="99">
        <f t="shared" si="1"/>
        <v>4</v>
      </c>
      <c r="M13" s="5">
        <f t="shared" si="2"/>
        <v>4</v>
      </c>
      <c r="N13" s="5">
        <f t="shared" si="3"/>
        <v>6</v>
      </c>
      <c r="O13" s="6">
        <f t="shared" si="4"/>
        <v>49</v>
      </c>
      <c r="P13" s="36"/>
      <c r="Q13">
        <f t="shared" si="5"/>
        <v>4</v>
      </c>
      <c r="R13">
        <f t="shared" si="6"/>
        <v>4</v>
      </c>
      <c r="S13">
        <f t="shared" si="7"/>
        <v>6</v>
      </c>
      <c r="T13">
        <f t="shared" si="8"/>
        <v>49</v>
      </c>
      <c r="U13"/>
      <c r="V13" s="42">
        <f t="shared" si="9"/>
        <v>4</v>
      </c>
      <c r="W13" s="42">
        <f t="shared" si="10"/>
        <v>4</v>
      </c>
      <c r="X13" s="42">
        <f t="shared" si="11"/>
        <v>6</v>
      </c>
      <c r="Y13" s="42">
        <f t="shared" si="12"/>
        <v>7</v>
      </c>
      <c r="Z13" s="42">
        <f t="shared" si="13"/>
        <v>21</v>
      </c>
      <c r="AA13">
        <f t="shared" si="14"/>
        <v>63</v>
      </c>
      <c r="AB13"/>
      <c r="AC13"/>
      <c r="AD13"/>
    </row>
    <row r="14" spans="1:31" s="59" customFormat="1" ht="12.95" customHeight="1" x14ac:dyDescent="0.2">
      <c r="A14" s="44">
        <f t="shared" si="0"/>
        <v>62</v>
      </c>
      <c r="B14" s="45" t="s">
        <v>31</v>
      </c>
      <c r="C14" s="45" t="s">
        <v>18</v>
      </c>
      <c r="D14" s="46">
        <v>6</v>
      </c>
      <c r="E14" s="45"/>
      <c r="F14" s="46">
        <v>13</v>
      </c>
      <c r="G14" s="45">
        <v>2</v>
      </c>
      <c r="H14" s="47">
        <v>9</v>
      </c>
      <c r="I14" s="47">
        <v>13</v>
      </c>
      <c r="J14" s="47"/>
      <c r="K14" s="46"/>
      <c r="L14" s="91">
        <f t="shared" si="1"/>
        <v>2</v>
      </c>
      <c r="M14" s="37">
        <f t="shared" si="2"/>
        <v>6</v>
      </c>
      <c r="N14" s="37">
        <f t="shared" si="3"/>
        <v>9</v>
      </c>
      <c r="O14" s="40">
        <f t="shared" si="4"/>
        <v>46</v>
      </c>
      <c r="P14" s="41"/>
      <c r="Q14" s="59">
        <f t="shared" si="5"/>
        <v>2</v>
      </c>
      <c r="R14" s="59">
        <f t="shared" si="6"/>
        <v>6</v>
      </c>
      <c r="S14" s="59">
        <f t="shared" si="7"/>
        <v>9</v>
      </c>
      <c r="T14" s="59">
        <f t="shared" si="8"/>
        <v>46</v>
      </c>
      <c r="V14" s="59">
        <f t="shared" si="9"/>
        <v>2</v>
      </c>
      <c r="W14" s="59">
        <f t="shared" si="10"/>
        <v>6</v>
      </c>
      <c r="X14" s="59">
        <f t="shared" si="11"/>
        <v>9</v>
      </c>
      <c r="Y14" s="59">
        <f t="shared" si="12"/>
        <v>13</v>
      </c>
      <c r="Z14" s="59">
        <f t="shared" si="13"/>
        <v>13</v>
      </c>
      <c r="AA14" s="59">
        <f t="shared" si="14"/>
        <v>62</v>
      </c>
    </row>
    <row r="15" spans="1:31" s="42" customFormat="1" ht="12.95" customHeight="1" x14ac:dyDescent="0.2">
      <c r="A15" s="44">
        <f t="shared" si="0"/>
        <v>41</v>
      </c>
      <c r="B15" s="12" t="s">
        <v>131</v>
      </c>
      <c r="C15" s="12" t="s">
        <v>132</v>
      </c>
      <c r="D15" s="13"/>
      <c r="E15" s="12">
        <v>12</v>
      </c>
      <c r="F15" s="13"/>
      <c r="G15" s="12"/>
      <c r="H15" s="14">
        <v>8</v>
      </c>
      <c r="I15" s="14">
        <v>2</v>
      </c>
      <c r="J15" s="14"/>
      <c r="K15" s="13"/>
      <c r="L15" s="99">
        <f t="shared" si="1"/>
        <v>2</v>
      </c>
      <c r="M15" s="5">
        <f t="shared" si="2"/>
        <v>8</v>
      </c>
      <c r="N15" s="5">
        <f t="shared" si="3"/>
        <v>12</v>
      </c>
      <c r="O15" s="6">
        <f t="shared" si="4"/>
        <v>41</v>
      </c>
      <c r="P15" s="36"/>
      <c r="Q15">
        <f t="shared" si="5"/>
        <v>2</v>
      </c>
      <c r="R15">
        <f t="shared" si="6"/>
        <v>8</v>
      </c>
      <c r="S15">
        <f t="shared" si="7"/>
        <v>12</v>
      </c>
      <c r="T15">
        <f t="shared" si="8"/>
        <v>41</v>
      </c>
      <c r="U15"/>
      <c r="V15" s="42">
        <f t="shared" si="9"/>
        <v>2</v>
      </c>
      <c r="W15" s="42">
        <f t="shared" si="10"/>
        <v>8</v>
      </c>
      <c r="X15" s="42">
        <f t="shared" si="11"/>
        <v>12</v>
      </c>
      <c r="Y15" s="42">
        <f t="shared" si="12"/>
        <v>21</v>
      </c>
      <c r="Z15" s="42">
        <f t="shared" si="13"/>
        <v>21</v>
      </c>
      <c r="AA15">
        <f t="shared" si="14"/>
        <v>41</v>
      </c>
      <c r="AB15"/>
      <c r="AC15"/>
      <c r="AD15"/>
      <c r="AE15" s="59"/>
    </row>
    <row r="16" spans="1:31" s="42" customFormat="1" ht="12.95" customHeight="1" x14ac:dyDescent="0.2">
      <c r="A16" s="44">
        <f t="shared" si="0"/>
        <v>41</v>
      </c>
      <c r="B16" s="45" t="s">
        <v>24</v>
      </c>
      <c r="C16" s="45" t="s">
        <v>66</v>
      </c>
      <c r="D16" s="46">
        <v>14</v>
      </c>
      <c r="E16" s="45">
        <v>15</v>
      </c>
      <c r="F16" s="46">
        <v>11</v>
      </c>
      <c r="G16" s="45">
        <v>17</v>
      </c>
      <c r="H16" s="47">
        <v>7</v>
      </c>
      <c r="I16" s="47">
        <v>17</v>
      </c>
      <c r="J16" s="47"/>
      <c r="K16" s="46"/>
      <c r="L16" s="91">
        <f t="shared" si="1"/>
        <v>7</v>
      </c>
      <c r="M16" s="37">
        <f t="shared" si="2"/>
        <v>11</v>
      </c>
      <c r="N16" s="37">
        <f t="shared" si="3"/>
        <v>14</v>
      </c>
      <c r="O16" s="40">
        <f t="shared" si="4"/>
        <v>31</v>
      </c>
      <c r="P16" s="36"/>
      <c r="Q16">
        <f t="shared" si="5"/>
        <v>7</v>
      </c>
      <c r="R16">
        <f t="shared" si="6"/>
        <v>11</v>
      </c>
      <c r="S16">
        <f t="shared" si="7"/>
        <v>14</v>
      </c>
      <c r="T16">
        <f t="shared" si="8"/>
        <v>31</v>
      </c>
      <c r="U16"/>
      <c r="V16" s="42">
        <f t="shared" si="9"/>
        <v>7</v>
      </c>
      <c r="W16" s="42">
        <f t="shared" si="10"/>
        <v>11</v>
      </c>
      <c r="X16" s="42">
        <f t="shared" si="11"/>
        <v>14</v>
      </c>
      <c r="Y16" s="42">
        <f t="shared" si="12"/>
        <v>15</v>
      </c>
      <c r="Z16" s="42">
        <f t="shared" si="13"/>
        <v>17</v>
      </c>
      <c r="AA16">
        <f t="shared" si="14"/>
        <v>41</v>
      </c>
      <c r="AB16"/>
      <c r="AC16"/>
      <c r="AD16"/>
      <c r="AE16" s="59"/>
    </row>
    <row r="17" spans="1:31" s="42" customFormat="1" ht="12.95" customHeight="1" x14ac:dyDescent="0.2">
      <c r="A17" s="44">
        <f t="shared" si="0"/>
        <v>36</v>
      </c>
      <c r="B17" s="12" t="s">
        <v>130</v>
      </c>
      <c r="C17" s="12" t="s">
        <v>8</v>
      </c>
      <c r="D17" s="13"/>
      <c r="E17" s="12">
        <v>8</v>
      </c>
      <c r="F17" s="13">
        <v>10</v>
      </c>
      <c r="G17" s="12"/>
      <c r="H17" s="14"/>
      <c r="I17" s="14">
        <v>9</v>
      </c>
      <c r="J17" s="14"/>
      <c r="K17" s="13"/>
      <c r="L17" s="99">
        <f t="shared" si="1"/>
        <v>8</v>
      </c>
      <c r="M17" s="5">
        <f t="shared" si="2"/>
        <v>9</v>
      </c>
      <c r="N17" s="5">
        <f t="shared" si="3"/>
        <v>10</v>
      </c>
      <c r="O17" s="6">
        <f t="shared" si="4"/>
        <v>36</v>
      </c>
      <c r="P17" s="36"/>
      <c r="Q17">
        <f t="shared" si="5"/>
        <v>8</v>
      </c>
      <c r="R17">
        <f t="shared" si="6"/>
        <v>9</v>
      </c>
      <c r="S17">
        <f t="shared" si="7"/>
        <v>10</v>
      </c>
      <c r="T17">
        <f t="shared" si="8"/>
        <v>36</v>
      </c>
      <c r="U17"/>
      <c r="V17" s="42">
        <f t="shared" si="9"/>
        <v>8</v>
      </c>
      <c r="W17" s="42">
        <f t="shared" si="10"/>
        <v>9</v>
      </c>
      <c r="X17" s="42">
        <f t="shared" si="11"/>
        <v>10</v>
      </c>
      <c r="Y17" s="42">
        <f t="shared" si="12"/>
        <v>21</v>
      </c>
      <c r="Z17" s="42">
        <f t="shared" si="13"/>
        <v>21</v>
      </c>
      <c r="AA17">
        <f t="shared" si="14"/>
        <v>36</v>
      </c>
      <c r="AB17"/>
      <c r="AC17"/>
      <c r="AD17"/>
      <c r="AE17" s="59"/>
    </row>
    <row r="18" spans="1:31" s="42" customFormat="1" ht="12.95" customHeight="1" x14ac:dyDescent="0.2">
      <c r="A18" s="44">
        <f t="shared" si="0"/>
        <v>34</v>
      </c>
      <c r="B18" s="45" t="s">
        <v>28</v>
      </c>
      <c r="C18" s="45" t="s">
        <v>52</v>
      </c>
      <c r="D18" s="46">
        <v>10</v>
      </c>
      <c r="E18" s="45">
        <v>13</v>
      </c>
      <c r="F18" s="46">
        <v>17</v>
      </c>
      <c r="G18" s="45"/>
      <c r="H18" s="47">
        <v>17</v>
      </c>
      <c r="I18" s="47">
        <v>14</v>
      </c>
      <c r="J18" s="47"/>
      <c r="K18" s="46"/>
      <c r="L18" s="91">
        <f t="shared" si="1"/>
        <v>10</v>
      </c>
      <c r="M18" s="37">
        <f t="shared" si="2"/>
        <v>13</v>
      </c>
      <c r="N18" s="37">
        <f t="shared" si="3"/>
        <v>14</v>
      </c>
      <c r="O18" s="40">
        <f t="shared" si="4"/>
        <v>26</v>
      </c>
      <c r="P18" s="43"/>
      <c r="Q18" s="42">
        <f t="shared" si="5"/>
        <v>10</v>
      </c>
      <c r="R18" s="42">
        <f t="shared" si="6"/>
        <v>13</v>
      </c>
      <c r="S18" s="42">
        <f t="shared" si="7"/>
        <v>14</v>
      </c>
      <c r="T18" s="42">
        <f t="shared" si="8"/>
        <v>26</v>
      </c>
      <c r="V18" s="42">
        <f t="shared" si="9"/>
        <v>10</v>
      </c>
      <c r="W18" s="42">
        <f t="shared" si="10"/>
        <v>13</v>
      </c>
      <c r="X18" s="42">
        <f t="shared" si="11"/>
        <v>14</v>
      </c>
      <c r="Y18" s="42">
        <f t="shared" si="12"/>
        <v>17</v>
      </c>
      <c r="Z18" s="42">
        <f t="shared" si="13"/>
        <v>17</v>
      </c>
      <c r="AA18" s="42">
        <f t="shared" si="14"/>
        <v>34</v>
      </c>
      <c r="AE18" s="59"/>
    </row>
    <row r="19" spans="1:31" s="42" customFormat="1" ht="12.95" customHeight="1" x14ac:dyDescent="0.2">
      <c r="A19" s="44">
        <f t="shared" si="0"/>
        <v>31</v>
      </c>
      <c r="B19" s="45" t="s">
        <v>27</v>
      </c>
      <c r="C19" s="45" t="s">
        <v>7</v>
      </c>
      <c r="D19" s="46">
        <v>13</v>
      </c>
      <c r="E19" s="45">
        <v>14</v>
      </c>
      <c r="F19" s="46"/>
      <c r="G19" s="45">
        <v>10</v>
      </c>
      <c r="H19" s="47"/>
      <c r="I19" s="47">
        <v>16</v>
      </c>
      <c r="J19" s="47"/>
      <c r="K19" s="46"/>
      <c r="L19" s="91">
        <f t="shared" si="1"/>
        <v>10</v>
      </c>
      <c r="M19" s="37">
        <f t="shared" si="2"/>
        <v>13</v>
      </c>
      <c r="N19" s="37">
        <f t="shared" si="3"/>
        <v>14</v>
      </c>
      <c r="O19" s="40">
        <f t="shared" si="4"/>
        <v>26</v>
      </c>
      <c r="P19" s="41"/>
      <c r="Q19" s="59">
        <f t="shared" si="5"/>
        <v>10</v>
      </c>
      <c r="R19" s="59">
        <f t="shared" si="6"/>
        <v>13</v>
      </c>
      <c r="S19" s="59">
        <f t="shared" si="7"/>
        <v>14</v>
      </c>
      <c r="T19" s="59">
        <f t="shared" si="8"/>
        <v>26</v>
      </c>
      <c r="U19" s="59"/>
      <c r="V19" s="59">
        <f t="shared" si="9"/>
        <v>10</v>
      </c>
      <c r="W19" s="59">
        <f t="shared" si="10"/>
        <v>13</v>
      </c>
      <c r="X19" s="59">
        <f t="shared" si="11"/>
        <v>14</v>
      </c>
      <c r="Y19" s="59">
        <f t="shared" si="12"/>
        <v>16</v>
      </c>
      <c r="Z19" s="59">
        <f t="shared" si="13"/>
        <v>21</v>
      </c>
      <c r="AA19" s="59">
        <f t="shared" si="14"/>
        <v>31</v>
      </c>
      <c r="AB19" s="59"/>
      <c r="AC19" s="59"/>
      <c r="AD19" s="59"/>
      <c r="AE19" s="59"/>
    </row>
    <row r="20" spans="1:31" s="42" customFormat="1" ht="12.95" customHeight="1" x14ac:dyDescent="0.2">
      <c r="A20" s="44">
        <f t="shared" si="0"/>
        <v>30</v>
      </c>
      <c r="B20" s="12" t="s">
        <v>47</v>
      </c>
      <c r="C20" s="12" t="s">
        <v>15</v>
      </c>
      <c r="D20" s="13">
        <v>11</v>
      </c>
      <c r="E20" s="12"/>
      <c r="F20" s="13">
        <v>14</v>
      </c>
      <c r="G20" s="12"/>
      <c r="H20" s="14"/>
      <c r="I20" s="14">
        <v>8</v>
      </c>
      <c r="J20" s="14"/>
      <c r="K20" s="13"/>
      <c r="L20" s="99">
        <f t="shared" si="1"/>
        <v>8</v>
      </c>
      <c r="M20" s="5">
        <f t="shared" si="2"/>
        <v>11</v>
      </c>
      <c r="N20" s="5">
        <f t="shared" si="3"/>
        <v>14</v>
      </c>
      <c r="O20" s="6">
        <f t="shared" si="4"/>
        <v>30</v>
      </c>
      <c r="P20" s="36"/>
      <c r="Q20">
        <f t="shared" si="5"/>
        <v>8</v>
      </c>
      <c r="R20">
        <f t="shared" si="6"/>
        <v>11</v>
      </c>
      <c r="S20">
        <f t="shared" si="7"/>
        <v>14</v>
      </c>
      <c r="T20">
        <f t="shared" si="8"/>
        <v>30</v>
      </c>
      <c r="U20"/>
      <c r="V20" s="42">
        <f t="shared" si="9"/>
        <v>8</v>
      </c>
      <c r="W20" s="42">
        <f t="shared" si="10"/>
        <v>11</v>
      </c>
      <c r="X20" s="42">
        <f t="shared" si="11"/>
        <v>14</v>
      </c>
      <c r="Y20" s="42">
        <f t="shared" si="12"/>
        <v>21</v>
      </c>
      <c r="Z20" s="42">
        <f t="shared" si="13"/>
        <v>21</v>
      </c>
      <c r="AA20">
        <f t="shared" si="14"/>
        <v>30</v>
      </c>
      <c r="AB20"/>
      <c r="AC20"/>
      <c r="AD20"/>
      <c r="AE20" s="59"/>
    </row>
    <row r="21" spans="1:31" s="42" customFormat="1" ht="12.95" customHeight="1" x14ac:dyDescent="0.2">
      <c r="A21" s="44">
        <f t="shared" si="0"/>
        <v>28</v>
      </c>
      <c r="B21" s="12" t="s">
        <v>134</v>
      </c>
      <c r="C21" s="12" t="s">
        <v>113</v>
      </c>
      <c r="D21" s="13"/>
      <c r="E21" s="12">
        <v>20</v>
      </c>
      <c r="F21" s="13">
        <v>12</v>
      </c>
      <c r="G21" s="12">
        <v>5</v>
      </c>
      <c r="H21" s="14">
        <v>19</v>
      </c>
      <c r="I21" s="14"/>
      <c r="J21" s="14"/>
      <c r="K21" s="13"/>
      <c r="L21" s="99">
        <f t="shared" si="1"/>
        <v>5</v>
      </c>
      <c r="M21" s="5">
        <f t="shared" si="2"/>
        <v>12</v>
      </c>
      <c r="N21" s="5">
        <f t="shared" si="3"/>
        <v>19</v>
      </c>
      <c r="O21" s="6">
        <f t="shared" si="4"/>
        <v>27</v>
      </c>
      <c r="P21" s="36"/>
      <c r="Q21">
        <f t="shared" si="5"/>
        <v>5</v>
      </c>
      <c r="R21">
        <f t="shared" si="6"/>
        <v>12</v>
      </c>
      <c r="S21">
        <f t="shared" si="7"/>
        <v>19</v>
      </c>
      <c r="T21">
        <f t="shared" si="8"/>
        <v>27</v>
      </c>
      <c r="U21"/>
      <c r="V21" s="42">
        <f t="shared" si="9"/>
        <v>5</v>
      </c>
      <c r="W21" s="42">
        <f t="shared" si="10"/>
        <v>12</v>
      </c>
      <c r="X21" s="42">
        <f t="shared" si="11"/>
        <v>19</v>
      </c>
      <c r="Y21" s="42">
        <f t="shared" si="12"/>
        <v>20</v>
      </c>
      <c r="Z21" s="42">
        <f t="shared" si="13"/>
        <v>21</v>
      </c>
      <c r="AA21">
        <f t="shared" si="14"/>
        <v>28</v>
      </c>
      <c r="AB21"/>
      <c r="AC21"/>
      <c r="AD21"/>
      <c r="AE21" s="59"/>
    </row>
    <row r="22" spans="1:31" ht="12.95" customHeight="1" x14ac:dyDescent="0.2">
      <c r="A22" s="44">
        <f t="shared" si="0"/>
        <v>28</v>
      </c>
      <c r="B22" s="12" t="s">
        <v>129</v>
      </c>
      <c r="C22" s="12" t="s">
        <v>15</v>
      </c>
      <c r="D22" s="13"/>
      <c r="E22" s="12">
        <v>7</v>
      </c>
      <c r="F22" s="13">
        <v>7</v>
      </c>
      <c r="G22" s="12"/>
      <c r="H22" s="14"/>
      <c r="I22" s="14"/>
      <c r="J22" s="14"/>
      <c r="K22" s="13"/>
      <c r="L22" s="99">
        <f t="shared" si="1"/>
        <v>7</v>
      </c>
      <c r="M22" s="5">
        <f t="shared" si="2"/>
        <v>7</v>
      </c>
      <c r="N22" s="5" t="str">
        <f t="shared" si="3"/>
        <v xml:space="preserve"> </v>
      </c>
      <c r="O22" s="6">
        <f t="shared" si="4"/>
        <v>28</v>
      </c>
      <c r="Q22">
        <f t="shared" si="5"/>
        <v>7</v>
      </c>
      <c r="R22">
        <f t="shared" si="6"/>
        <v>7</v>
      </c>
      <c r="S22">
        <f t="shared" si="7"/>
        <v>21</v>
      </c>
      <c r="T22">
        <f t="shared" si="8"/>
        <v>28</v>
      </c>
      <c r="V22" s="42">
        <f t="shared" si="9"/>
        <v>7</v>
      </c>
      <c r="W22" s="42">
        <f t="shared" si="10"/>
        <v>7</v>
      </c>
      <c r="X22" s="42">
        <f t="shared" si="11"/>
        <v>21</v>
      </c>
      <c r="Y22" s="42">
        <f t="shared" si="12"/>
        <v>21</v>
      </c>
      <c r="Z22" s="42">
        <f t="shared" si="13"/>
        <v>21</v>
      </c>
      <c r="AA22">
        <f t="shared" si="14"/>
        <v>28</v>
      </c>
      <c r="AE22" s="59"/>
    </row>
    <row r="23" spans="1:31" ht="12.95" customHeight="1" x14ac:dyDescent="0.2">
      <c r="A23" s="44">
        <f t="shared" si="0"/>
        <v>24</v>
      </c>
      <c r="B23" s="45" t="s">
        <v>98</v>
      </c>
      <c r="C23" s="45" t="s">
        <v>94</v>
      </c>
      <c r="D23" s="46">
        <v>16</v>
      </c>
      <c r="E23" s="45">
        <v>17</v>
      </c>
      <c r="F23" s="46"/>
      <c r="G23" s="45"/>
      <c r="H23" s="47">
        <v>6</v>
      </c>
      <c r="I23" s="47"/>
      <c r="J23" s="47"/>
      <c r="K23" s="46"/>
      <c r="L23" s="91">
        <f t="shared" si="1"/>
        <v>6</v>
      </c>
      <c r="M23" s="37">
        <f t="shared" si="2"/>
        <v>16</v>
      </c>
      <c r="N23" s="37">
        <f t="shared" si="3"/>
        <v>17</v>
      </c>
      <c r="O23" s="40">
        <f t="shared" si="4"/>
        <v>24</v>
      </c>
      <c r="P23" s="43"/>
      <c r="Q23" s="42">
        <f t="shared" si="5"/>
        <v>6</v>
      </c>
      <c r="R23" s="42">
        <f t="shared" si="6"/>
        <v>16</v>
      </c>
      <c r="S23" s="42">
        <f t="shared" si="7"/>
        <v>17</v>
      </c>
      <c r="T23" s="42">
        <f t="shared" si="8"/>
        <v>24</v>
      </c>
      <c r="U23" s="42"/>
      <c r="V23" s="42">
        <f t="shared" si="9"/>
        <v>6</v>
      </c>
      <c r="W23" s="42">
        <f t="shared" si="10"/>
        <v>16</v>
      </c>
      <c r="X23" s="42">
        <f t="shared" si="11"/>
        <v>17</v>
      </c>
      <c r="Y23" s="42">
        <f t="shared" si="12"/>
        <v>21</v>
      </c>
      <c r="Z23" s="42">
        <f t="shared" si="13"/>
        <v>21</v>
      </c>
      <c r="AA23" s="42">
        <f t="shared" si="14"/>
        <v>24</v>
      </c>
      <c r="AB23" s="42"/>
      <c r="AC23" s="42"/>
      <c r="AD23" s="42"/>
      <c r="AE23" s="59"/>
    </row>
    <row r="24" spans="1:31" ht="12.95" customHeight="1" x14ac:dyDescent="0.2">
      <c r="A24" s="44">
        <f t="shared" si="0"/>
        <v>24</v>
      </c>
      <c r="B24" s="12" t="s">
        <v>75</v>
      </c>
      <c r="C24" s="12" t="s">
        <v>66</v>
      </c>
      <c r="D24" s="13">
        <v>8</v>
      </c>
      <c r="E24" s="12"/>
      <c r="F24" s="13">
        <v>18</v>
      </c>
      <c r="G24" s="12">
        <v>13</v>
      </c>
      <c r="H24" s="14"/>
      <c r="I24" s="14"/>
      <c r="J24" s="14"/>
      <c r="K24" s="13"/>
      <c r="L24" s="99">
        <f t="shared" si="1"/>
        <v>8</v>
      </c>
      <c r="M24" s="5">
        <f t="shared" si="2"/>
        <v>13</v>
      </c>
      <c r="N24" s="5">
        <f t="shared" si="3"/>
        <v>18</v>
      </c>
      <c r="O24" s="6">
        <f t="shared" si="4"/>
        <v>24</v>
      </c>
      <c r="Q24">
        <f t="shared" si="5"/>
        <v>8</v>
      </c>
      <c r="R24">
        <f t="shared" si="6"/>
        <v>13</v>
      </c>
      <c r="S24">
        <f t="shared" si="7"/>
        <v>18</v>
      </c>
      <c r="T24">
        <f t="shared" si="8"/>
        <v>24</v>
      </c>
      <c r="V24" s="42">
        <f t="shared" si="9"/>
        <v>8</v>
      </c>
      <c r="W24" s="42">
        <f t="shared" si="10"/>
        <v>13</v>
      </c>
      <c r="X24" s="42">
        <f t="shared" si="11"/>
        <v>18</v>
      </c>
      <c r="Y24" s="42">
        <f t="shared" si="12"/>
        <v>21</v>
      </c>
      <c r="Z24" s="42">
        <f t="shared" si="13"/>
        <v>21</v>
      </c>
      <c r="AA24">
        <f t="shared" si="14"/>
        <v>24</v>
      </c>
      <c r="AE24" s="59"/>
    </row>
    <row r="25" spans="1:31" ht="12.95" customHeight="1" x14ac:dyDescent="0.2">
      <c r="A25" s="44">
        <f t="shared" si="0"/>
        <v>24</v>
      </c>
      <c r="B25" s="12" t="s">
        <v>154</v>
      </c>
      <c r="C25" s="12" t="s">
        <v>18</v>
      </c>
      <c r="D25" s="13"/>
      <c r="E25" s="12"/>
      <c r="F25" s="13">
        <v>16</v>
      </c>
      <c r="G25" s="12">
        <v>12</v>
      </c>
      <c r="H25" s="14"/>
      <c r="I25" s="14">
        <v>11</v>
      </c>
      <c r="J25" s="14"/>
      <c r="K25" s="13"/>
      <c r="L25" s="99">
        <f t="shared" si="1"/>
        <v>11</v>
      </c>
      <c r="M25" s="5">
        <f t="shared" si="2"/>
        <v>12</v>
      </c>
      <c r="N25" s="5">
        <f t="shared" si="3"/>
        <v>16</v>
      </c>
      <c r="O25" s="6">
        <f t="shared" si="4"/>
        <v>24</v>
      </c>
      <c r="Q25">
        <f t="shared" si="5"/>
        <v>11</v>
      </c>
      <c r="R25">
        <f t="shared" si="6"/>
        <v>12</v>
      </c>
      <c r="S25">
        <f t="shared" si="7"/>
        <v>16</v>
      </c>
      <c r="T25">
        <f t="shared" si="8"/>
        <v>24</v>
      </c>
      <c r="V25" s="42">
        <f t="shared" si="9"/>
        <v>11</v>
      </c>
      <c r="W25" s="42">
        <f t="shared" si="10"/>
        <v>12</v>
      </c>
      <c r="X25" s="42">
        <f t="shared" si="11"/>
        <v>16</v>
      </c>
      <c r="Y25" s="42">
        <f t="shared" si="12"/>
        <v>21</v>
      </c>
      <c r="Z25" s="42">
        <f t="shared" si="13"/>
        <v>21</v>
      </c>
      <c r="AA25">
        <f t="shared" si="14"/>
        <v>24</v>
      </c>
      <c r="AE25" s="59"/>
    </row>
    <row r="26" spans="1:31" ht="12.95" customHeight="1" x14ac:dyDescent="0.2">
      <c r="A26" s="44">
        <f t="shared" si="0"/>
        <v>23</v>
      </c>
      <c r="B26" s="12" t="s">
        <v>97</v>
      </c>
      <c r="C26" s="12" t="s">
        <v>66</v>
      </c>
      <c r="D26" s="13">
        <v>15</v>
      </c>
      <c r="E26" s="12"/>
      <c r="F26" s="13">
        <v>15</v>
      </c>
      <c r="G26" s="12"/>
      <c r="H26" s="14">
        <v>10</v>
      </c>
      <c r="I26" s="14"/>
      <c r="J26" s="14"/>
      <c r="K26" s="13"/>
      <c r="L26" s="99">
        <f t="shared" si="1"/>
        <v>10</v>
      </c>
      <c r="M26" s="5">
        <f t="shared" si="2"/>
        <v>15</v>
      </c>
      <c r="N26" s="5">
        <f t="shared" si="3"/>
        <v>15</v>
      </c>
      <c r="O26" s="6">
        <f t="shared" si="4"/>
        <v>23</v>
      </c>
      <c r="Q26">
        <f t="shared" si="5"/>
        <v>10</v>
      </c>
      <c r="R26">
        <f t="shared" si="6"/>
        <v>15</v>
      </c>
      <c r="S26">
        <f t="shared" si="7"/>
        <v>15</v>
      </c>
      <c r="T26">
        <f t="shared" si="8"/>
        <v>23</v>
      </c>
      <c r="V26" s="42">
        <f t="shared" si="9"/>
        <v>10</v>
      </c>
      <c r="W26" s="42">
        <f t="shared" si="10"/>
        <v>15</v>
      </c>
      <c r="X26" s="42">
        <f t="shared" si="11"/>
        <v>15</v>
      </c>
      <c r="Y26" s="42">
        <f t="shared" si="12"/>
        <v>21</v>
      </c>
      <c r="Z26" s="42">
        <f t="shared" si="13"/>
        <v>21</v>
      </c>
      <c r="AA26">
        <f t="shared" si="14"/>
        <v>23</v>
      </c>
      <c r="AE26" s="59"/>
    </row>
    <row r="27" spans="1:31" ht="12.95" customHeight="1" x14ac:dyDescent="0.2">
      <c r="A27" s="44">
        <f t="shared" si="0"/>
        <v>19</v>
      </c>
      <c r="B27" s="12" t="s">
        <v>119</v>
      </c>
      <c r="C27" s="12" t="s">
        <v>11</v>
      </c>
      <c r="D27" s="13"/>
      <c r="E27" s="12">
        <v>5</v>
      </c>
      <c r="F27" s="13">
        <v>20</v>
      </c>
      <c r="G27" s="12">
        <v>19</v>
      </c>
      <c r="H27" s="14"/>
      <c r="I27" s="14"/>
      <c r="J27" s="14"/>
      <c r="K27" s="13"/>
      <c r="L27" s="99">
        <f t="shared" si="1"/>
        <v>5</v>
      </c>
      <c r="M27" s="5">
        <f t="shared" si="2"/>
        <v>19</v>
      </c>
      <c r="N27" s="5">
        <f t="shared" si="3"/>
        <v>20</v>
      </c>
      <c r="O27" s="6">
        <f t="shared" si="4"/>
        <v>19</v>
      </c>
      <c r="Q27">
        <f t="shared" si="5"/>
        <v>5</v>
      </c>
      <c r="R27">
        <f t="shared" si="6"/>
        <v>19</v>
      </c>
      <c r="S27">
        <f t="shared" si="7"/>
        <v>20</v>
      </c>
      <c r="T27">
        <f t="shared" si="8"/>
        <v>19</v>
      </c>
      <c r="V27" s="42">
        <f t="shared" si="9"/>
        <v>5</v>
      </c>
      <c r="W27" s="42">
        <f t="shared" si="10"/>
        <v>19</v>
      </c>
      <c r="X27" s="42">
        <f t="shared" si="11"/>
        <v>20</v>
      </c>
      <c r="Y27" s="42">
        <f t="shared" si="12"/>
        <v>21</v>
      </c>
      <c r="Z27" s="42">
        <f t="shared" si="13"/>
        <v>21</v>
      </c>
      <c r="AA27">
        <f t="shared" si="14"/>
        <v>19</v>
      </c>
      <c r="AE27" s="59"/>
    </row>
    <row r="28" spans="1:31" ht="12.95" customHeight="1" x14ac:dyDescent="0.2">
      <c r="A28" s="44">
        <f t="shared" si="0"/>
        <v>18</v>
      </c>
      <c r="B28" s="12" t="s">
        <v>168</v>
      </c>
      <c r="C28" s="12" t="s">
        <v>18</v>
      </c>
      <c r="D28" s="13"/>
      <c r="E28" s="12"/>
      <c r="F28" s="13"/>
      <c r="G28" s="12"/>
      <c r="H28" s="14">
        <v>3</v>
      </c>
      <c r="I28" s="14"/>
      <c r="J28" s="14"/>
      <c r="K28" s="13"/>
      <c r="L28" s="99">
        <f t="shared" si="1"/>
        <v>3</v>
      </c>
      <c r="M28" s="5" t="str">
        <f t="shared" si="2"/>
        <v xml:space="preserve"> </v>
      </c>
      <c r="N28" s="5" t="str">
        <f t="shared" si="3"/>
        <v xml:space="preserve"> </v>
      </c>
      <c r="O28" s="6">
        <f t="shared" si="4"/>
        <v>18</v>
      </c>
      <c r="Q28">
        <f t="shared" si="5"/>
        <v>3</v>
      </c>
      <c r="R28">
        <f t="shared" si="6"/>
        <v>21</v>
      </c>
      <c r="S28">
        <f t="shared" si="7"/>
        <v>21</v>
      </c>
      <c r="T28">
        <f t="shared" si="8"/>
        <v>18</v>
      </c>
      <c r="V28" s="42">
        <f t="shared" si="9"/>
        <v>3</v>
      </c>
      <c r="W28" s="42">
        <f t="shared" si="10"/>
        <v>21</v>
      </c>
      <c r="X28" s="42">
        <f t="shared" si="11"/>
        <v>21</v>
      </c>
      <c r="Y28" s="42">
        <f t="shared" si="12"/>
        <v>21</v>
      </c>
      <c r="Z28" s="42">
        <f t="shared" si="13"/>
        <v>21</v>
      </c>
      <c r="AA28">
        <f t="shared" si="14"/>
        <v>18</v>
      </c>
      <c r="AE28" s="59"/>
    </row>
    <row r="29" spans="1:31" ht="12.95" customHeight="1" x14ac:dyDescent="0.2">
      <c r="A29" s="44">
        <f t="shared" si="0"/>
        <v>17</v>
      </c>
      <c r="B29" s="12" t="s">
        <v>183</v>
      </c>
      <c r="C29" s="12" t="s">
        <v>8</v>
      </c>
      <c r="D29" s="13"/>
      <c r="E29" s="12"/>
      <c r="F29" s="13"/>
      <c r="G29" s="12"/>
      <c r="H29" s="14"/>
      <c r="I29" s="14">
        <v>4</v>
      </c>
      <c r="J29" s="14"/>
      <c r="K29" s="13"/>
      <c r="L29" s="99">
        <f t="shared" si="1"/>
        <v>4</v>
      </c>
      <c r="M29" s="5" t="str">
        <f t="shared" si="2"/>
        <v xml:space="preserve"> </v>
      </c>
      <c r="N29" s="5" t="str">
        <f t="shared" si="3"/>
        <v xml:space="preserve"> </v>
      </c>
      <c r="O29" s="6">
        <f t="shared" si="4"/>
        <v>17</v>
      </c>
      <c r="Q29">
        <f t="shared" si="5"/>
        <v>4</v>
      </c>
      <c r="R29">
        <f t="shared" si="6"/>
        <v>21</v>
      </c>
      <c r="S29">
        <f t="shared" si="7"/>
        <v>21</v>
      </c>
      <c r="T29">
        <f t="shared" si="8"/>
        <v>17</v>
      </c>
      <c r="V29" s="42">
        <f t="shared" si="9"/>
        <v>4</v>
      </c>
      <c r="W29" s="42">
        <f t="shared" si="10"/>
        <v>21</v>
      </c>
      <c r="X29" s="42">
        <f t="shared" si="11"/>
        <v>21</v>
      </c>
      <c r="Y29" s="42">
        <f t="shared" si="12"/>
        <v>21</v>
      </c>
      <c r="Z29" s="42">
        <f t="shared" si="13"/>
        <v>21</v>
      </c>
      <c r="AA29">
        <f t="shared" si="14"/>
        <v>17</v>
      </c>
      <c r="AE29" s="59"/>
    </row>
    <row r="30" spans="1:31" ht="12.95" customHeight="1" x14ac:dyDescent="0.2">
      <c r="A30" s="44">
        <f t="shared" si="0"/>
        <v>14</v>
      </c>
      <c r="B30" s="12" t="s">
        <v>99</v>
      </c>
      <c r="C30" s="12" t="s">
        <v>15</v>
      </c>
      <c r="D30" s="13">
        <v>18</v>
      </c>
      <c r="E30" s="12"/>
      <c r="F30" s="13"/>
      <c r="G30" s="12"/>
      <c r="H30" s="14"/>
      <c r="I30" s="14">
        <v>10</v>
      </c>
      <c r="J30" s="14"/>
      <c r="K30" s="13"/>
      <c r="L30" s="99">
        <f t="shared" si="1"/>
        <v>10</v>
      </c>
      <c r="M30" s="5">
        <f t="shared" si="2"/>
        <v>18</v>
      </c>
      <c r="N30" s="5" t="str">
        <f t="shared" si="3"/>
        <v xml:space="preserve"> </v>
      </c>
      <c r="O30" s="6">
        <f t="shared" si="4"/>
        <v>14</v>
      </c>
      <c r="Q30">
        <f t="shared" si="5"/>
        <v>10</v>
      </c>
      <c r="R30">
        <f t="shared" si="6"/>
        <v>18</v>
      </c>
      <c r="S30">
        <f t="shared" si="7"/>
        <v>21</v>
      </c>
      <c r="T30">
        <f t="shared" si="8"/>
        <v>14</v>
      </c>
      <c r="V30" s="42">
        <f t="shared" si="9"/>
        <v>10</v>
      </c>
      <c r="W30" s="42">
        <f t="shared" si="10"/>
        <v>18</v>
      </c>
      <c r="X30" s="42">
        <f t="shared" si="11"/>
        <v>21</v>
      </c>
      <c r="Y30" s="42">
        <f t="shared" si="12"/>
        <v>21</v>
      </c>
      <c r="Z30" s="42">
        <f t="shared" si="13"/>
        <v>21</v>
      </c>
      <c r="AA30">
        <f t="shared" si="14"/>
        <v>14</v>
      </c>
      <c r="AE30" s="59"/>
    </row>
    <row r="31" spans="1:31" ht="12.95" customHeight="1" x14ac:dyDescent="0.2">
      <c r="A31" s="44">
        <f t="shared" si="0"/>
        <v>10</v>
      </c>
      <c r="B31" s="12" t="s">
        <v>169</v>
      </c>
      <c r="C31" s="12" t="s">
        <v>132</v>
      </c>
      <c r="D31" s="13"/>
      <c r="E31" s="12"/>
      <c r="F31" s="13"/>
      <c r="G31" s="12"/>
      <c r="H31" s="14">
        <v>11</v>
      </c>
      <c r="I31" s="14"/>
      <c r="J31" s="14"/>
      <c r="K31" s="13"/>
      <c r="L31" s="99">
        <f t="shared" si="1"/>
        <v>11</v>
      </c>
      <c r="M31" s="5" t="str">
        <f t="shared" si="2"/>
        <v xml:space="preserve"> </v>
      </c>
      <c r="N31" s="5" t="str">
        <f t="shared" si="3"/>
        <v xml:space="preserve"> </v>
      </c>
      <c r="O31" s="6">
        <f t="shared" si="4"/>
        <v>10</v>
      </c>
      <c r="Q31">
        <f t="shared" si="5"/>
        <v>11</v>
      </c>
      <c r="R31">
        <f t="shared" si="6"/>
        <v>21</v>
      </c>
      <c r="S31">
        <f t="shared" si="7"/>
        <v>21</v>
      </c>
      <c r="T31">
        <f t="shared" si="8"/>
        <v>10</v>
      </c>
      <c r="V31" s="42">
        <f t="shared" si="9"/>
        <v>11</v>
      </c>
      <c r="W31" s="42">
        <f t="shared" si="10"/>
        <v>21</v>
      </c>
      <c r="X31" s="42">
        <f t="shared" si="11"/>
        <v>21</v>
      </c>
      <c r="Y31" s="42">
        <f t="shared" si="12"/>
        <v>21</v>
      </c>
      <c r="Z31" s="42">
        <f t="shared" si="13"/>
        <v>21</v>
      </c>
      <c r="AA31">
        <f t="shared" si="14"/>
        <v>10</v>
      </c>
      <c r="AE31" s="59"/>
    </row>
    <row r="32" spans="1:31" ht="12.95" customHeight="1" x14ac:dyDescent="0.2">
      <c r="A32" s="44">
        <f t="shared" si="0"/>
        <v>9</v>
      </c>
      <c r="B32" s="12" t="s">
        <v>133</v>
      </c>
      <c r="C32" s="12" t="s">
        <v>11</v>
      </c>
      <c r="D32" s="13"/>
      <c r="E32" s="12">
        <v>16</v>
      </c>
      <c r="F32" s="13"/>
      <c r="G32" s="12">
        <v>20</v>
      </c>
      <c r="H32" s="14">
        <v>18</v>
      </c>
      <c r="I32" s="14"/>
      <c r="J32" s="14"/>
      <c r="K32" s="13"/>
      <c r="L32" s="99">
        <f t="shared" si="1"/>
        <v>16</v>
      </c>
      <c r="M32" s="5">
        <f t="shared" si="2"/>
        <v>18</v>
      </c>
      <c r="N32" s="5">
        <f t="shared" si="3"/>
        <v>20</v>
      </c>
      <c r="O32" s="6">
        <f t="shared" si="4"/>
        <v>9</v>
      </c>
      <c r="Q32">
        <f t="shared" si="5"/>
        <v>16</v>
      </c>
      <c r="R32">
        <f t="shared" si="6"/>
        <v>18</v>
      </c>
      <c r="S32">
        <f t="shared" si="7"/>
        <v>20</v>
      </c>
      <c r="T32">
        <f t="shared" si="8"/>
        <v>9</v>
      </c>
      <c r="V32" s="42">
        <f t="shared" si="9"/>
        <v>16</v>
      </c>
      <c r="W32" s="42">
        <f t="shared" si="10"/>
        <v>18</v>
      </c>
      <c r="X32" s="42">
        <f t="shared" si="11"/>
        <v>20</v>
      </c>
      <c r="Y32" s="42">
        <f t="shared" si="12"/>
        <v>21</v>
      </c>
      <c r="Z32" s="42">
        <f t="shared" si="13"/>
        <v>21</v>
      </c>
      <c r="AA32">
        <f t="shared" si="14"/>
        <v>9</v>
      </c>
      <c r="AE32" s="59"/>
    </row>
    <row r="33" spans="1:31" ht="12.95" customHeight="1" x14ac:dyDescent="0.2">
      <c r="A33" s="44">
        <f t="shared" si="0"/>
        <v>8</v>
      </c>
      <c r="B33" s="12" t="s">
        <v>170</v>
      </c>
      <c r="C33" s="12" t="s">
        <v>167</v>
      </c>
      <c r="D33" s="13"/>
      <c r="E33" s="12"/>
      <c r="F33" s="13"/>
      <c r="G33" s="12"/>
      <c r="H33" s="14">
        <v>13</v>
      </c>
      <c r="I33" s="14"/>
      <c r="J33" s="14"/>
      <c r="K33" s="13"/>
      <c r="L33" s="99">
        <f t="shared" si="1"/>
        <v>13</v>
      </c>
      <c r="M33" s="5" t="str">
        <f t="shared" si="2"/>
        <v xml:space="preserve"> </v>
      </c>
      <c r="N33" s="5" t="str">
        <f t="shared" si="3"/>
        <v xml:space="preserve"> </v>
      </c>
      <c r="O33" s="6">
        <f t="shared" si="4"/>
        <v>8</v>
      </c>
      <c r="Q33">
        <f t="shared" si="5"/>
        <v>13</v>
      </c>
      <c r="R33">
        <f t="shared" si="6"/>
        <v>21</v>
      </c>
      <c r="S33">
        <f t="shared" si="7"/>
        <v>21</v>
      </c>
      <c r="T33">
        <f t="shared" si="8"/>
        <v>8</v>
      </c>
      <c r="V33" s="42">
        <f t="shared" si="9"/>
        <v>13</v>
      </c>
      <c r="W33" s="42">
        <f t="shared" si="10"/>
        <v>21</v>
      </c>
      <c r="X33" s="42">
        <f t="shared" si="11"/>
        <v>21</v>
      </c>
      <c r="Y33" s="42">
        <f t="shared" si="12"/>
        <v>21</v>
      </c>
      <c r="Z33" s="42">
        <f t="shared" si="13"/>
        <v>21</v>
      </c>
      <c r="AA33">
        <f t="shared" si="14"/>
        <v>8</v>
      </c>
      <c r="AE33" s="59"/>
    </row>
    <row r="34" spans="1:31" ht="12.95" customHeight="1" x14ac:dyDescent="0.2">
      <c r="A34" s="44">
        <f t="shared" si="0"/>
        <v>8</v>
      </c>
      <c r="B34" s="12" t="s">
        <v>100</v>
      </c>
      <c r="C34" s="12" t="s">
        <v>15</v>
      </c>
      <c r="D34" s="13">
        <v>20</v>
      </c>
      <c r="E34" s="12"/>
      <c r="F34" s="13"/>
      <c r="G34" s="12">
        <v>14</v>
      </c>
      <c r="H34" s="14"/>
      <c r="I34" s="14"/>
      <c r="J34" s="14"/>
      <c r="K34" s="13"/>
      <c r="L34" s="99">
        <f t="shared" si="1"/>
        <v>14</v>
      </c>
      <c r="M34" s="5">
        <f t="shared" si="2"/>
        <v>20</v>
      </c>
      <c r="N34" s="5" t="str">
        <f t="shared" si="3"/>
        <v xml:space="preserve"> </v>
      </c>
      <c r="O34" s="6">
        <f t="shared" si="4"/>
        <v>8</v>
      </c>
      <c r="Q34">
        <f t="shared" si="5"/>
        <v>14</v>
      </c>
      <c r="R34">
        <f t="shared" si="6"/>
        <v>20</v>
      </c>
      <c r="S34">
        <f t="shared" si="7"/>
        <v>21</v>
      </c>
      <c r="T34">
        <f t="shared" si="8"/>
        <v>8</v>
      </c>
      <c r="V34" s="42">
        <f t="shared" si="9"/>
        <v>14</v>
      </c>
      <c r="W34" s="42">
        <f t="shared" si="10"/>
        <v>20</v>
      </c>
      <c r="X34" s="42">
        <f t="shared" si="11"/>
        <v>21</v>
      </c>
      <c r="Y34" s="42">
        <f t="shared" si="12"/>
        <v>21</v>
      </c>
      <c r="Z34" s="42">
        <f t="shared" si="13"/>
        <v>21</v>
      </c>
      <c r="AA34">
        <f t="shared" si="14"/>
        <v>8</v>
      </c>
      <c r="AE34" s="59"/>
    </row>
    <row r="35" spans="1:31" ht="12.95" customHeight="1" x14ac:dyDescent="0.2">
      <c r="A35" s="44">
        <f t="shared" si="0"/>
        <v>7</v>
      </c>
      <c r="B35" s="12" t="s">
        <v>171</v>
      </c>
      <c r="C35" s="12" t="s">
        <v>7</v>
      </c>
      <c r="D35" s="13"/>
      <c r="E35" s="12"/>
      <c r="F35" s="13"/>
      <c r="G35" s="12"/>
      <c r="H35" s="14">
        <v>14</v>
      </c>
      <c r="I35" s="14"/>
      <c r="J35" s="14"/>
      <c r="K35" s="13"/>
      <c r="L35" s="99">
        <f t="shared" si="1"/>
        <v>14</v>
      </c>
      <c r="M35" s="5" t="str">
        <f t="shared" si="2"/>
        <v xml:space="preserve"> </v>
      </c>
      <c r="N35" s="5" t="str">
        <f t="shared" si="3"/>
        <v xml:space="preserve"> </v>
      </c>
      <c r="O35" s="6">
        <f t="shared" si="4"/>
        <v>7</v>
      </c>
      <c r="Q35">
        <f t="shared" si="5"/>
        <v>14</v>
      </c>
      <c r="R35">
        <f t="shared" si="6"/>
        <v>21</v>
      </c>
      <c r="S35">
        <f t="shared" si="7"/>
        <v>21</v>
      </c>
      <c r="T35">
        <f t="shared" si="8"/>
        <v>7</v>
      </c>
      <c r="V35" s="42">
        <f t="shared" si="9"/>
        <v>14</v>
      </c>
      <c r="W35" s="42">
        <f t="shared" si="10"/>
        <v>21</v>
      </c>
      <c r="X35" s="42">
        <f t="shared" si="11"/>
        <v>21</v>
      </c>
      <c r="Y35" s="42">
        <f t="shared" si="12"/>
        <v>21</v>
      </c>
      <c r="Z35" s="42">
        <f t="shared" si="13"/>
        <v>21</v>
      </c>
      <c r="AA35">
        <f t="shared" si="14"/>
        <v>7</v>
      </c>
      <c r="AE35" s="59"/>
    </row>
    <row r="36" spans="1:31" ht="12.95" customHeight="1" x14ac:dyDescent="0.2">
      <c r="A36" s="44">
        <f t="shared" si="0"/>
        <v>6</v>
      </c>
      <c r="B36" s="12" t="s">
        <v>162</v>
      </c>
      <c r="C36" s="12" t="s">
        <v>163</v>
      </c>
      <c r="D36" s="13"/>
      <c r="E36" s="12"/>
      <c r="F36" s="13"/>
      <c r="G36" s="12">
        <v>15</v>
      </c>
      <c r="H36" s="14"/>
      <c r="I36" s="14"/>
      <c r="J36" s="14"/>
      <c r="K36" s="13"/>
      <c r="L36" s="99">
        <f t="shared" si="1"/>
        <v>15</v>
      </c>
      <c r="M36" s="5" t="str">
        <f t="shared" si="2"/>
        <v xml:space="preserve"> </v>
      </c>
      <c r="N36" s="5" t="str">
        <f t="shared" si="3"/>
        <v xml:space="preserve"> </v>
      </c>
      <c r="O36" s="6">
        <f t="shared" si="4"/>
        <v>6</v>
      </c>
      <c r="Q36">
        <f t="shared" si="5"/>
        <v>15</v>
      </c>
      <c r="R36">
        <f t="shared" si="6"/>
        <v>21</v>
      </c>
      <c r="S36">
        <f t="shared" si="7"/>
        <v>21</v>
      </c>
      <c r="T36">
        <f t="shared" si="8"/>
        <v>6</v>
      </c>
      <c r="V36" s="42">
        <f t="shared" si="9"/>
        <v>15</v>
      </c>
      <c r="W36" s="42">
        <f t="shared" si="10"/>
        <v>21</v>
      </c>
      <c r="X36" s="42">
        <f t="shared" si="11"/>
        <v>21</v>
      </c>
      <c r="Y36" s="42">
        <f t="shared" si="12"/>
        <v>21</v>
      </c>
      <c r="Z36" s="42">
        <f t="shared" si="13"/>
        <v>21</v>
      </c>
      <c r="AA36">
        <f t="shared" si="14"/>
        <v>6</v>
      </c>
      <c r="AE36" s="59"/>
    </row>
    <row r="37" spans="1:31" ht="12.95" customHeight="1" x14ac:dyDescent="0.2">
      <c r="A37" s="44">
        <f t="shared" si="0"/>
        <v>6</v>
      </c>
      <c r="B37" s="12" t="s">
        <v>62</v>
      </c>
      <c r="C37" s="12" t="s">
        <v>20</v>
      </c>
      <c r="D37" s="13">
        <v>17</v>
      </c>
      <c r="E37" s="12">
        <v>19</v>
      </c>
      <c r="F37" s="13"/>
      <c r="G37" s="12"/>
      <c r="H37" s="14"/>
      <c r="I37" s="14"/>
      <c r="J37" s="14"/>
      <c r="K37" s="13"/>
      <c r="L37" s="99">
        <f t="shared" si="1"/>
        <v>17</v>
      </c>
      <c r="M37" s="5">
        <f t="shared" si="2"/>
        <v>19</v>
      </c>
      <c r="N37" s="5" t="str">
        <f t="shared" si="3"/>
        <v xml:space="preserve"> </v>
      </c>
      <c r="O37" s="6">
        <f t="shared" si="4"/>
        <v>6</v>
      </c>
      <c r="Q37">
        <f t="shared" si="5"/>
        <v>17</v>
      </c>
      <c r="R37">
        <f t="shared" si="6"/>
        <v>19</v>
      </c>
      <c r="S37">
        <f t="shared" si="7"/>
        <v>21</v>
      </c>
      <c r="T37">
        <f t="shared" si="8"/>
        <v>6</v>
      </c>
      <c r="V37" s="42">
        <f t="shared" si="9"/>
        <v>17</v>
      </c>
      <c r="W37" s="42">
        <f t="shared" si="10"/>
        <v>19</v>
      </c>
      <c r="X37" s="42">
        <f t="shared" si="11"/>
        <v>21</v>
      </c>
      <c r="Y37" s="42">
        <f t="shared" si="12"/>
        <v>21</v>
      </c>
      <c r="Z37" s="42">
        <f t="shared" si="13"/>
        <v>21</v>
      </c>
      <c r="AA37">
        <f t="shared" si="14"/>
        <v>6</v>
      </c>
      <c r="AE37" s="59"/>
    </row>
    <row r="38" spans="1:31" ht="12.95" customHeight="1" x14ac:dyDescent="0.2">
      <c r="A38" s="44">
        <f t="shared" si="0"/>
        <v>5</v>
      </c>
      <c r="B38" s="12" t="s">
        <v>172</v>
      </c>
      <c r="C38" s="12" t="s">
        <v>167</v>
      </c>
      <c r="D38" s="13"/>
      <c r="E38" s="12"/>
      <c r="F38" s="13"/>
      <c r="G38" s="12"/>
      <c r="H38" s="14">
        <v>16</v>
      </c>
      <c r="I38" s="14"/>
      <c r="J38" s="14"/>
      <c r="K38" s="13"/>
      <c r="L38" s="99">
        <f t="shared" si="1"/>
        <v>16</v>
      </c>
      <c r="M38" s="5" t="str">
        <f t="shared" si="2"/>
        <v xml:space="preserve"> </v>
      </c>
      <c r="N38" s="5" t="str">
        <f t="shared" si="3"/>
        <v xml:space="preserve"> </v>
      </c>
      <c r="O38" s="6">
        <f t="shared" si="4"/>
        <v>5</v>
      </c>
      <c r="Q38">
        <f t="shared" si="5"/>
        <v>16</v>
      </c>
      <c r="R38">
        <f t="shared" si="6"/>
        <v>21</v>
      </c>
      <c r="S38">
        <f t="shared" si="7"/>
        <v>21</v>
      </c>
      <c r="T38">
        <f t="shared" si="8"/>
        <v>5</v>
      </c>
      <c r="V38" s="42">
        <f t="shared" si="9"/>
        <v>16</v>
      </c>
      <c r="W38" s="42">
        <f t="shared" si="10"/>
        <v>21</v>
      </c>
      <c r="X38" s="42">
        <f t="shared" si="11"/>
        <v>21</v>
      </c>
      <c r="Y38" s="42">
        <f t="shared" si="12"/>
        <v>21</v>
      </c>
      <c r="Z38" s="42">
        <f t="shared" si="13"/>
        <v>21</v>
      </c>
      <c r="AA38">
        <f t="shared" si="14"/>
        <v>5</v>
      </c>
      <c r="AE38" s="59"/>
    </row>
    <row r="39" spans="1:31" ht="12.95" customHeight="1" x14ac:dyDescent="0.2">
      <c r="A39" s="44">
        <f t="shared" si="0"/>
        <v>5</v>
      </c>
      <c r="B39" s="12" t="s">
        <v>110</v>
      </c>
      <c r="C39" s="12" t="s">
        <v>109</v>
      </c>
      <c r="D39" s="13">
        <v>19</v>
      </c>
      <c r="E39" s="12">
        <v>18</v>
      </c>
      <c r="F39" s="13"/>
      <c r="G39" s="12"/>
      <c r="H39" s="14"/>
      <c r="I39" s="14"/>
      <c r="J39" s="14"/>
      <c r="K39" s="13"/>
      <c r="L39" s="99">
        <f t="shared" si="1"/>
        <v>18</v>
      </c>
      <c r="M39" s="5">
        <f t="shared" si="2"/>
        <v>19</v>
      </c>
      <c r="N39" s="5" t="str">
        <f t="shared" si="3"/>
        <v xml:space="preserve"> </v>
      </c>
      <c r="O39" s="6">
        <f t="shared" si="4"/>
        <v>5</v>
      </c>
      <c r="Q39">
        <f t="shared" si="5"/>
        <v>18</v>
      </c>
      <c r="R39">
        <f t="shared" si="6"/>
        <v>19</v>
      </c>
      <c r="S39">
        <f t="shared" si="7"/>
        <v>21</v>
      </c>
      <c r="T39">
        <f t="shared" si="8"/>
        <v>5</v>
      </c>
      <c r="V39" s="42">
        <f t="shared" si="9"/>
        <v>18</v>
      </c>
      <c r="W39" s="42">
        <f t="shared" si="10"/>
        <v>19</v>
      </c>
      <c r="X39" s="42">
        <f t="shared" si="11"/>
        <v>21</v>
      </c>
      <c r="Y39" s="42">
        <f t="shared" si="12"/>
        <v>21</v>
      </c>
      <c r="Z39" s="42">
        <f t="shared" si="13"/>
        <v>21</v>
      </c>
      <c r="AA39">
        <f t="shared" si="14"/>
        <v>5</v>
      </c>
      <c r="AE39" s="59"/>
    </row>
    <row r="40" spans="1:31" ht="12.95" customHeight="1" x14ac:dyDescent="0.2">
      <c r="A40" s="44">
        <f t="shared" si="0"/>
        <v>3</v>
      </c>
      <c r="B40" s="12" t="s">
        <v>164</v>
      </c>
      <c r="C40" s="12" t="s">
        <v>26</v>
      </c>
      <c r="D40" s="13"/>
      <c r="E40" s="12"/>
      <c r="F40" s="13"/>
      <c r="G40" s="12">
        <v>18</v>
      </c>
      <c r="H40" s="14"/>
      <c r="I40" s="14"/>
      <c r="J40" s="14"/>
      <c r="K40" s="13"/>
      <c r="L40" s="99">
        <f t="shared" si="1"/>
        <v>18</v>
      </c>
      <c r="M40" s="5" t="str">
        <f t="shared" si="2"/>
        <v xml:space="preserve"> </v>
      </c>
      <c r="N40" s="5" t="str">
        <f t="shared" si="3"/>
        <v xml:space="preserve"> </v>
      </c>
      <c r="O40" s="6">
        <f t="shared" si="4"/>
        <v>3</v>
      </c>
      <c r="Q40">
        <f t="shared" si="5"/>
        <v>18</v>
      </c>
      <c r="R40">
        <f t="shared" si="6"/>
        <v>21</v>
      </c>
      <c r="S40">
        <f t="shared" si="7"/>
        <v>21</v>
      </c>
      <c r="T40">
        <f t="shared" si="8"/>
        <v>3</v>
      </c>
      <c r="V40" s="42">
        <f t="shared" si="9"/>
        <v>18</v>
      </c>
      <c r="W40" s="42">
        <f t="shared" si="10"/>
        <v>21</v>
      </c>
      <c r="X40" s="42">
        <f t="shared" si="11"/>
        <v>21</v>
      </c>
      <c r="Y40" s="42">
        <f t="shared" si="12"/>
        <v>21</v>
      </c>
      <c r="Z40" s="42">
        <f t="shared" si="13"/>
        <v>21</v>
      </c>
      <c r="AA40">
        <f t="shared" si="14"/>
        <v>3</v>
      </c>
      <c r="AE40" s="59"/>
    </row>
    <row r="41" spans="1:31" ht="12.95" customHeight="1" x14ac:dyDescent="0.2">
      <c r="A41" s="44">
        <f t="shared" si="0"/>
        <v>3</v>
      </c>
      <c r="B41" s="12" t="s">
        <v>189</v>
      </c>
      <c r="C41" s="12" t="s">
        <v>8</v>
      </c>
      <c r="D41" s="13"/>
      <c r="E41" s="12"/>
      <c r="F41" s="13"/>
      <c r="G41" s="12"/>
      <c r="H41" s="14"/>
      <c r="I41" s="14">
        <v>18</v>
      </c>
      <c r="J41" s="14"/>
      <c r="K41" s="13"/>
      <c r="L41" s="99">
        <f t="shared" si="1"/>
        <v>18</v>
      </c>
      <c r="M41" s="5" t="str">
        <f t="shared" si="2"/>
        <v xml:space="preserve"> </v>
      </c>
      <c r="N41" s="5" t="str">
        <f t="shared" si="3"/>
        <v xml:space="preserve"> </v>
      </c>
      <c r="O41" s="6">
        <f t="shared" si="4"/>
        <v>3</v>
      </c>
      <c r="Q41">
        <f t="shared" si="5"/>
        <v>18</v>
      </c>
      <c r="R41">
        <f t="shared" si="6"/>
        <v>21</v>
      </c>
      <c r="S41">
        <f t="shared" si="7"/>
        <v>21</v>
      </c>
      <c r="T41">
        <f t="shared" si="8"/>
        <v>3</v>
      </c>
      <c r="V41" s="42">
        <f t="shared" si="9"/>
        <v>18</v>
      </c>
      <c r="W41" s="42">
        <f t="shared" si="10"/>
        <v>21</v>
      </c>
      <c r="X41" s="42">
        <f t="shared" si="11"/>
        <v>21</v>
      </c>
      <c r="Y41" s="42">
        <f t="shared" si="12"/>
        <v>21</v>
      </c>
      <c r="Z41" s="42">
        <f t="shared" si="13"/>
        <v>21</v>
      </c>
      <c r="AA41">
        <f t="shared" si="14"/>
        <v>3</v>
      </c>
      <c r="AE41" s="59"/>
    </row>
    <row r="42" spans="1:31" ht="12.95" customHeight="1" thickBot="1" x14ac:dyDescent="0.25">
      <c r="A42" s="51" t="str">
        <f t="shared" ref="A42" si="15">IF(AA42&lt;1," ",AA42)</f>
        <v xml:space="preserve"> </v>
      </c>
      <c r="B42" s="15"/>
      <c r="C42" s="15"/>
      <c r="D42" s="16"/>
      <c r="E42" s="15"/>
      <c r="F42" s="16"/>
      <c r="G42" s="15"/>
      <c r="H42" s="17"/>
      <c r="I42" s="17"/>
      <c r="J42" s="17"/>
      <c r="K42" s="16"/>
      <c r="L42" s="19" t="str">
        <f t="shared" ref="L42" si="16">IF(Q42&gt;20," ",Q42)</f>
        <v xml:space="preserve"> </v>
      </c>
      <c r="M42" s="15" t="str">
        <f t="shared" ref="M42" si="17">IF(R42&gt;20," ",R42)</f>
        <v xml:space="preserve"> </v>
      </c>
      <c r="N42" s="15" t="str">
        <f t="shared" ref="N42" si="18">IF(S42&gt;20," ",S42)</f>
        <v xml:space="preserve"> </v>
      </c>
      <c r="O42" s="20" t="str">
        <f t="shared" ref="O42" si="19">IF(T42&lt;1," ",T42)</f>
        <v xml:space="preserve"> </v>
      </c>
      <c r="Q42">
        <f t="shared" ref="Q42" si="20">IF(COUNT(D42:K42)&gt;0,SMALL(D42:K42,1),21)</f>
        <v>21</v>
      </c>
      <c r="R42">
        <f t="shared" ref="R42" si="21">IF(COUNT(D42:K42)&gt;1,SMALL(D42:K42,2),21)</f>
        <v>21</v>
      </c>
      <c r="S42">
        <f t="shared" ref="S42" si="22">IF(COUNT(D42:K42)&gt;2,SMALL(D42:K42,3),21)</f>
        <v>21</v>
      </c>
      <c r="T42">
        <f t="shared" ref="T42" si="23">21*3-Q42-R42-S42-((3-COUNT(Q42:S42))*21)</f>
        <v>0</v>
      </c>
      <c r="V42" s="42">
        <f t="shared" ref="V42" si="24">IF(COUNT(D42:K42)&gt;0,SMALL(D42:K42,1),21)</f>
        <v>21</v>
      </c>
      <c r="W42" s="42">
        <f t="shared" ref="W42" si="25">IF(COUNT(D42:K42)&gt;1,SMALL(D42:K42,2),21)</f>
        <v>21</v>
      </c>
      <c r="X42" s="42">
        <f t="shared" ref="X42" si="26">IF(COUNT(D42:K42)&gt;2,SMALL(D42:K42,3),21)</f>
        <v>21</v>
      </c>
      <c r="Y42" s="42">
        <f t="shared" ref="Y42" si="27">IF(COUNT(D42:K42)&gt;3,SMALL(D42:K42,4),21)</f>
        <v>21</v>
      </c>
      <c r="Z42" s="42">
        <f t="shared" ref="Z42" si="28">IF(COUNT(D42:K42)&gt;4,SMALL(D42:K42,5),21)</f>
        <v>21</v>
      </c>
      <c r="AA42">
        <f t="shared" ref="AA42" si="29">21*5-V42-W42-X42-Y42-Z42-((5-COUNT(V42:Z42))*21)</f>
        <v>0</v>
      </c>
    </row>
    <row r="43" spans="1:31" ht="12.95" customHeight="1" x14ac:dyDescent="0.2"/>
    <row r="44" spans="1:31" ht="12.95" customHeight="1" x14ac:dyDescent="0.2"/>
    <row r="45" spans="1:31" ht="12.95" customHeight="1" x14ac:dyDescent="0.2"/>
    <row r="46" spans="1:31" ht="12.95" customHeight="1" x14ac:dyDescent="0.2"/>
    <row r="47" spans="1:31" ht="12.95" customHeight="1" x14ac:dyDescent="0.2"/>
    <row r="48" spans="1:31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</sheetData>
  <sortState ref="A5:AE41">
    <sortCondition ref="AE5:AE41"/>
  </sortState>
  <mergeCells count="2">
    <mergeCell ref="A1:E1"/>
    <mergeCell ref="AC2:AE2"/>
  </mergeCells>
  <phoneticPr fontId="0" type="noConversion"/>
  <pageMargins left="0.2" right="0.15" top="1" bottom="1" header="0.5" footer="0.5"/>
  <pageSetup paperSize="9" orientation="landscape" verticalDpi="0" r:id="rId1"/>
  <headerFooter alignWithMargins="0">
    <oddFooter>&amp;C&amp;"Verdana,Normal"www.oslosportsfiskere.no/isfiske/NC2007.xls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>
    <pageSetUpPr fitToPage="1"/>
  </sheetPr>
  <dimension ref="A1:AE460"/>
  <sheetViews>
    <sheetView workbookViewId="0">
      <selection sqref="A1:E1"/>
    </sheetView>
  </sheetViews>
  <sheetFormatPr baseColWidth="10" defaultRowHeight="12.75" x14ac:dyDescent="0.2"/>
  <cols>
    <col min="1" max="1" width="7" customWidth="1"/>
    <col min="2" max="3" width="22.83203125" customWidth="1"/>
    <col min="4" max="6" width="13.33203125" customWidth="1"/>
    <col min="7" max="8" width="16" customWidth="1"/>
    <col min="9" max="9" width="17.6640625" customWidth="1"/>
    <col min="10" max="14" width="3.33203125" customWidth="1"/>
    <col min="15" max="15" width="5.83203125" customWidth="1"/>
    <col min="16" max="16" width="4" style="36" customWidth="1"/>
    <col min="17" max="22" width="4" hidden="1" customWidth="1"/>
    <col min="23" max="23" width="3.83203125" hidden="1" customWidth="1"/>
    <col min="24" max="26" width="3.6640625" hidden="1" customWidth="1"/>
    <col min="27" max="27" width="5.5" hidden="1" customWidth="1"/>
  </cols>
  <sheetData>
    <row r="1" spans="1:31" s="42" customFormat="1" ht="24.95" customHeight="1" thickBot="1" x14ac:dyDescent="0.45">
      <c r="A1" s="182" t="s">
        <v>200</v>
      </c>
      <c r="B1" s="183"/>
      <c r="C1" s="183"/>
      <c r="D1" s="183"/>
      <c r="E1" s="183"/>
      <c r="F1" s="61"/>
      <c r="G1" s="61"/>
      <c r="H1" s="61"/>
      <c r="I1" s="61"/>
      <c r="J1" s="61"/>
      <c r="K1" s="62"/>
      <c r="L1" s="63"/>
      <c r="M1" s="63"/>
      <c r="N1" s="63"/>
      <c r="O1" s="64"/>
      <c r="P1" s="43"/>
    </row>
    <row r="2" spans="1:31" s="42" customFormat="1" ht="24.95" customHeight="1" thickBot="1" x14ac:dyDescent="0.45">
      <c r="A2" s="65"/>
      <c r="B2" s="66"/>
      <c r="C2" s="66"/>
      <c r="D2" s="83"/>
      <c r="E2" s="61"/>
      <c r="F2" s="61"/>
      <c r="G2" s="84" t="s">
        <v>3</v>
      </c>
      <c r="H2" s="61"/>
      <c r="I2" s="61"/>
      <c r="J2" s="61"/>
      <c r="K2" s="62"/>
      <c r="L2" s="65"/>
      <c r="M2" s="66"/>
      <c r="N2" s="66"/>
      <c r="O2" s="67"/>
      <c r="P2" s="43"/>
      <c r="AB2" s="151"/>
      <c r="AC2" s="188" t="s">
        <v>195</v>
      </c>
      <c r="AD2" s="189"/>
      <c r="AE2" s="189"/>
    </row>
    <row r="3" spans="1:31" s="42" customFormat="1" ht="15.95" customHeight="1" x14ac:dyDescent="0.2">
      <c r="A3" s="50"/>
      <c r="B3" s="68"/>
      <c r="C3" s="68"/>
      <c r="D3" s="93" t="s">
        <v>76</v>
      </c>
      <c r="E3" s="93" t="s">
        <v>77</v>
      </c>
      <c r="F3" s="93" t="s">
        <v>78</v>
      </c>
      <c r="G3" s="93" t="s">
        <v>138</v>
      </c>
      <c r="H3" s="93" t="s">
        <v>165</v>
      </c>
      <c r="I3" s="93" t="s">
        <v>196</v>
      </c>
      <c r="J3" s="81"/>
      <c r="K3" s="82" t="s">
        <v>5</v>
      </c>
      <c r="L3" s="70"/>
      <c r="M3" s="69"/>
      <c r="N3" s="69"/>
      <c r="O3" s="71"/>
      <c r="P3" s="43"/>
    </row>
    <row r="4" spans="1:31" s="42" customFormat="1" ht="15.95" customHeight="1" thickBot="1" x14ac:dyDescent="0.25">
      <c r="A4" s="72" t="s">
        <v>0</v>
      </c>
      <c r="B4" s="73" t="s">
        <v>1</v>
      </c>
      <c r="C4" s="73" t="s">
        <v>2</v>
      </c>
      <c r="D4" s="28">
        <v>43814</v>
      </c>
      <c r="E4" s="28">
        <v>43835</v>
      </c>
      <c r="F4" s="28">
        <v>43842</v>
      </c>
      <c r="G4" s="28">
        <v>43856</v>
      </c>
      <c r="H4" s="28">
        <v>43863</v>
      </c>
      <c r="I4" s="28">
        <v>43877</v>
      </c>
      <c r="J4" s="74"/>
      <c r="K4" s="75"/>
      <c r="L4" s="76" t="s">
        <v>4</v>
      </c>
      <c r="M4" s="77"/>
      <c r="N4" s="77"/>
      <c r="O4" s="78"/>
      <c r="P4" s="43"/>
    </row>
    <row r="5" spans="1:31" s="59" customFormat="1" ht="12.95" customHeight="1" x14ac:dyDescent="0.2">
      <c r="A5" s="155">
        <f>IF(AA5&lt;1," ",AA5)</f>
        <v>97</v>
      </c>
      <c r="B5" s="157" t="s">
        <v>101</v>
      </c>
      <c r="C5" s="157" t="s">
        <v>7</v>
      </c>
      <c r="D5" s="158">
        <v>3</v>
      </c>
      <c r="E5" s="157">
        <v>1</v>
      </c>
      <c r="F5" s="181">
        <v>3</v>
      </c>
      <c r="G5" s="157">
        <v>1</v>
      </c>
      <c r="H5" s="156">
        <v>2</v>
      </c>
      <c r="I5" s="156">
        <v>1</v>
      </c>
      <c r="J5" s="156"/>
      <c r="K5" s="159"/>
      <c r="L5" s="157">
        <f t="shared" ref="L5:N9" si="0">IF(Q5&gt;20," ",Q5)</f>
        <v>1</v>
      </c>
      <c r="M5" s="157">
        <f t="shared" si="0"/>
        <v>1</v>
      </c>
      <c r="N5" s="157">
        <f t="shared" si="0"/>
        <v>1</v>
      </c>
      <c r="O5" s="160">
        <f>IF(T5&lt;1," ",T5)</f>
        <v>60</v>
      </c>
      <c r="P5" s="43"/>
      <c r="Q5" s="42">
        <f>IF(COUNT(D5:K5)&gt;0,SMALL(D5:K5,1),21)</f>
        <v>1</v>
      </c>
      <c r="R5" s="42">
        <f>IF(COUNT(D5:K5)&gt;1,SMALL(D5:K5,2),21)</f>
        <v>1</v>
      </c>
      <c r="S5" s="42">
        <f>IF(COUNT(D5:K5)&gt;2,SMALL(D5:K5,3),21)</f>
        <v>1</v>
      </c>
      <c r="T5" s="42">
        <f>21*3-Q5-R5-S5-((3-COUNT(Q5:S5))*21)</f>
        <v>60</v>
      </c>
      <c r="U5" s="42"/>
      <c r="V5" s="42">
        <f>IF(COUNT(D5:K5)&gt;0,SMALL(D5:K5,1),21)</f>
        <v>1</v>
      </c>
      <c r="W5" s="42">
        <f>IF(COUNT(D5:K5)&gt;1,SMALL(D5:K5,2),21)</f>
        <v>1</v>
      </c>
      <c r="X5" s="42">
        <f>IF(COUNT(D5:K5)&gt;2,SMALL(D5:K5,3),21)</f>
        <v>1</v>
      </c>
      <c r="Y5" s="42">
        <f>IF(COUNT(D5:K5)&gt;3,SMALL(D5:K5,4),21)</f>
        <v>2</v>
      </c>
      <c r="Z5" s="42">
        <f>IF(COUNT(D5:K5)&gt;4,SMALL(D5:K5,5),21)</f>
        <v>3</v>
      </c>
      <c r="AA5" s="42">
        <f>21*5-V5-W5-X5-Y5-Z5-((5-COUNT(V5:Z5))*21)</f>
        <v>97</v>
      </c>
      <c r="AB5" s="42"/>
      <c r="AC5" s="42"/>
      <c r="AD5" s="42"/>
    </row>
    <row r="6" spans="1:31" s="59" customFormat="1" ht="12.95" customHeight="1" x14ac:dyDescent="0.2">
      <c r="A6" s="161">
        <f>IF(AA6&lt;1," ",AA6)</f>
        <v>95</v>
      </c>
      <c r="B6" s="163" t="s">
        <v>43</v>
      </c>
      <c r="C6" s="163" t="s">
        <v>42</v>
      </c>
      <c r="D6" s="164">
        <v>2</v>
      </c>
      <c r="E6" s="163">
        <v>3</v>
      </c>
      <c r="F6" s="164">
        <v>1</v>
      </c>
      <c r="G6" s="163">
        <v>3</v>
      </c>
      <c r="H6" s="165">
        <v>1</v>
      </c>
      <c r="I6" s="180">
        <v>3</v>
      </c>
      <c r="J6" s="165"/>
      <c r="K6" s="166"/>
      <c r="L6" s="163">
        <f t="shared" si="0"/>
        <v>1</v>
      </c>
      <c r="M6" s="163">
        <f t="shared" si="0"/>
        <v>1</v>
      </c>
      <c r="N6" s="163">
        <f t="shared" si="0"/>
        <v>2</v>
      </c>
      <c r="O6" s="167">
        <f>IF(T6&lt;1," ",T6)</f>
        <v>59</v>
      </c>
      <c r="P6" s="41"/>
      <c r="Q6" s="59">
        <f>IF(COUNT(D6:K6)&gt;0,SMALL(D6:K6,1),21)</f>
        <v>1</v>
      </c>
      <c r="R6" s="59">
        <f>IF(COUNT(D6:K6)&gt;1,SMALL(D6:K6,2),21)</f>
        <v>1</v>
      </c>
      <c r="S6" s="59">
        <f>IF(COUNT(D6:K6)&gt;2,SMALL(D6:K6,3),21)</f>
        <v>2</v>
      </c>
      <c r="T6" s="59">
        <f>21*3-Q6-R6-S6-((3-COUNT(Q6:S6))*21)</f>
        <v>59</v>
      </c>
      <c r="V6" s="59">
        <f>IF(COUNT(D6:K6)&gt;0,SMALL(D6:K6,1),21)</f>
        <v>1</v>
      </c>
      <c r="W6" s="59">
        <f>IF(COUNT(D6:K6)&gt;1,SMALL(D6:K6,2),21)</f>
        <v>1</v>
      </c>
      <c r="X6" s="59">
        <f>IF(COUNT(D6:K6)&gt;2,SMALL(D6:K6,3),21)</f>
        <v>2</v>
      </c>
      <c r="Y6" s="59">
        <f>IF(COUNT(D6:K6)&gt;3,SMALL(D6:K6,4),21)</f>
        <v>3</v>
      </c>
      <c r="Z6" s="59">
        <f>IF(COUNT(D6:K6)&gt;4,SMALL(D6:K6,5),21)</f>
        <v>3</v>
      </c>
      <c r="AA6" s="59">
        <f>21*5-V6-W6-X6-Y6-Z6-((5-COUNT(V6:Z6))*21)</f>
        <v>95</v>
      </c>
    </row>
    <row r="7" spans="1:31" s="59" customFormat="1" ht="12.95" customHeight="1" x14ac:dyDescent="0.2">
      <c r="A7" s="161">
        <f>IF(AA7&lt;1," ",AA7)</f>
        <v>93</v>
      </c>
      <c r="B7" s="162" t="s">
        <v>71</v>
      </c>
      <c r="C7" s="162" t="s">
        <v>22</v>
      </c>
      <c r="D7" s="168">
        <v>1</v>
      </c>
      <c r="E7" s="162">
        <v>4</v>
      </c>
      <c r="F7" s="168">
        <v>2</v>
      </c>
      <c r="G7" s="162">
        <v>2</v>
      </c>
      <c r="H7" s="169">
        <v>3</v>
      </c>
      <c r="I7" s="169"/>
      <c r="J7" s="169"/>
      <c r="K7" s="170"/>
      <c r="L7" s="163">
        <f t="shared" si="0"/>
        <v>1</v>
      </c>
      <c r="M7" s="163">
        <f t="shared" si="0"/>
        <v>2</v>
      </c>
      <c r="N7" s="163">
        <f t="shared" si="0"/>
        <v>2</v>
      </c>
      <c r="O7" s="167">
        <f>IF(T7&lt;1," ",T7)</f>
        <v>58</v>
      </c>
      <c r="P7" s="43"/>
      <c r="Q7" s="42">
        <f>IF(COUNT(D7:K7)&gt;0,SMALL(D7:K7,1),21)</f>
        <v>1</v>
      </c>
      <c r="R7" s="42">
        <f>IF(COUNT(D7:K7)&gt;1,SMALL(D7:K7,2),21)</f>
        <v>2</v>
      </c>
      <c r="S7" s="42">
        <f>IF(COUNT(D7:K7)&gt;2,SMALL(D7:K7,3),21)</f>
        <v>2</v>
      </c>
      <c r="T7" s="42">
        <f>21*3-Q7-R7-S7-((3-COUNT(Q7:S7))*21)</f>
        <v>58</v>
      </c>
      <c r="U7" s="42"/>
      <c r="V7" s="42">
        <f>IF(COUNT(D7:K7)&gt;0,SMALL(D7:K7,1),21)</f>
        <v>1</v>
      </c>
      <c r="W7" s="42">
        <f>IF(COUNT(D7:K7)&gt;1,SMALL(D7:K7,2),21)</f>
        <v>2</v>
      </c>
      <c r="X7" s="42">
        <f>IF(COUNT(D7:K7)&gt;2,SMALL(D7:K7,3),21)</f>
        <v>2</v>
      </c>
      <c r="Y7" s="42">
        <f>IF(COUNT(D7:K7)&gt;3,SMALL(D7:K7,4),21)</f>
        <v>3</v>
      </c>
      <c r="Z7" s="42">
        <f>IF(COUNT(D7:K7)&gt;4,SMALL(D7:K7,5),21)</f>
        <v>4</v>
      </c>
      <c r="AA7" s="42">
        <f>21*5-V7-W7-X7-Y7-Z7-((5-COUNT(V7:Z7))*21)</f>
        <v>93</v>
      </c>
      <c r="AB7" s="42"/>
      <c r="AC7" s="42"/>
      <c r="AD7" s="42"/>
    </row>
    <row r="8" spans="1:31" s="59" customFormat="1" ht="12.95" customHeight="1" x14ac:dyDescent="0.2">
      <c r="A8" s="44">
        <f>IF(AA8&lt;1," ",AA8)</f>
        <v>89</v>
      </c>
      <c r="B8" s="31" t="s">
        <v>72</v>
      </c>
      <c r="C8" s="31" t="s">
        <v>11</v>
      </c>
      <c r="D8" s="33">
        <v>4</v>
      </c>
      <c r="E8" s="31">
        <v>2</v>
      </c>
      <c r="F8" s="33">
        <v>4</v>
      </c>
      <c r="G8" s="31">
        <v>4</v>
      </c>
      <c r="H8" s="177">
        <v>4</v>
      </c>
      <c r="I8" s="34">
        <v>2</v>
      </c>
      <c r="J8" s="34"/>
      <c r="K8" s="35"/>
      <c r="L8" s="30">
        <f t="shared" si="0"/>
        <v>2</v>
      </c>
      <c r="M8" s="30">
        <f t="shared" si="0"/>
        <v>2</v>
      </c>
      <c r="N8" s="30">
        <f t="shared" si="0"/>
        <v>4</v>
      </c>
      <c r="O8" s="32">
        <f>IF(T8&lt;1," ",T8)</f>
        <v>55</v>
      </c>
      <c r="P8" s="36"/>
      <c r="Q8">
        <f>IF(COUNT(D8:K8)&gt;0,SMALL(D8:K8,1),21)</f>
        <v>2</v>
      </c>
      <c r="R8">
        <f>IF(COUNT(D8:K8)&gt;1,SMALL(D8:K8,2),21)</f>
        <v>2</v>
      </c>
      <c r="S8">
        <f>IF(COUNT(D8:K8)&gt;2,SMALL(D8:K8,3),21)</f>
        <v>4</v>
      </c>
      <c r="T8">
        <f>21*3-Q8-R8-S8-((3-COUNT(Q8:S8))*21)</f>
        <v>55</v>
      </c>
      <c r="U8" s="42"/>
      <c r="V8" s="42">
        <f>IF(COUNT(D8:K8)&gt;0,SMALL(D8:K8,1),21)</f>
        <v>2</v>
      </c>
      <c r="W8" s="42">
        <f>IF(COUNT(D8:K8)&gt;1,SMALL(D8:K8,2),21)</f>
        <v>2</v>
      </c>
      <c r="X8" s="42">
        <f>IF(COUNT(D8:K8)&gt;2,SMALL(D8:K8,3),21)</f>
        <v>4</v>
      </c>
      <c r="Y8" s="42">
        <f>IF(COUNT(D8:K8)&gt;3,SMALL(D8:K8,4),21)</f>
        <v>4</v>
      </c>
      <c r="Z8" s="42">
        <f>IF(COUNT(D8:K8)&gt;4,SMALL(D8:K8,5),21)</f>
        <v>4</v>
      </c>
      <c r="AA8">
        <f>21*5-V8-W8-X8-Y8-Z8-((5-COUNT(V8:Z8))*21)</f>
        <v>89</v>
      </c>
      <c r="AB8" s="42"/>
      <c r="AC8" s="42"/>
      <c r="AD8" s="42"/>
    </row>
    <row r="9" spans="1:31" s="59" customFormat="1" ht="12.95" customHeight="1" x14ac:dyDescent="0.2">
      <c r="A9" s="44">
        <f>IF(AA9&lt;1," ",AA9)</f>
        <v>16</v>
      </c>
      <c r="B9" s="31" t="s">
        <v>166</v>
      </c>
      <c r="C9" s="31" t="s">
        <v>167</v>
      </c>
      <c r="D9" s="33"/>
      <c r="E9" s="31"/>
      <c r="F9" s="33"/>
      <c r="G9" s="31"/>
      <c r="H9" s="34">
        <v>5</v>
      </c>
      <c r="I9" s="34"/>
      <c r="J9" s="34"/>
      <c r="K9" s="35"/>
      <c r="L9" s="30">
        <f t="shared" si="0"/>
        <v>5</v>
      </c>
      <c r="M9" s="30" t="str">
        <f t="shared" si="0"/>
        <v xml:space="preserve"> </v>
      </c>
      <c r="N9" s="30" t="str">
        <f t="shared" si="0"/>
        <v xml:space="preserve"> </v>
      </c>
      <c r="O9" s="32">
        <f>IF(T9&lt;1," ",T9)</f>
        <v>16</v>
      </c>
      <c r="P9" s="36"/>
      <c r="Q9">
        <f>IF(COUNT(D9:K9)&gt;0,SMALL(D9:K9,1),21)</f>
        <v>5</v>
      </c>
      <c r="R9">
        <f>IF(COUNT(D9:K9)&gt;1,SMALL(D9:K9,2),21)</f>
        <v>21</v>
      </c>
      <c r="S9">
        <f>IF(COUNT(D9:K9)&gt;2,SMALL(D9:K9,3),21)</f>
        <v>21</v>
      </c>
      <c r="T9">
        <f>21*3-Q9-R9-S9-((3-COUNT(Q9:S9))*21)</f>
        <v>16</v>
      </c>
      <c r="U9" s="42"/>
      <c r="V9" s="42">
        <f>IF(COUNT(D9:K9)&gt;0,SMALL(D9:K9,1),21)</f>
        <v>5</v>
      </c>
      <c r="W9" s="42">
        <f>IF(COUNT(D9:K9)&gt;1,SMALL(D9:K9,2),21)</f>
        <v>21</v>
      </c>
      <c r="X9" s="42">
        <f>IF(COUNT(D9:K9)&gt;2,SMALL(D9:K9,3),21)</f>
        <v>21</v>
      </c>
      <c r="Y9" s="42">
        <f>IF(COUNT(D9:K9)&gt;3,SMALL(D9:K9,4),21)</f>
        <v>21</v>
      </c>
      <c r="Z9" s="42">
        <f>IF(COUNT(D9:K9)&gt;4,SMALL(D9:K9,5),21)</f>
        <v>21</v>
      </c>
      <c r="AA9">
        <f>21*5-V9-W9-X9-Y9-Z9-((5-COUNT(V9:Z9))*21)</f>
        <v>16</v>
      </c>
      <c r="AB9" s="42"/>
      <c r="AC9" s="42"/>
      <c r="AD9" s="42"/>
    </row>
    <row r="10" spans="1:31" ht="12.95" customHeight="1" thickBot="1" x14ac:dyDescent="0.25">
      <c r="A10" s="51" t="str">
        <f t="shared" ref="A10" si="1">IF(AA10&lt;1," ",AA10)</f>
        <v xml:space="preserve"> </v>
      </c>
      <c r="B10" s="15"/>
      <c r="C10" s="15"/>
      <c r="D10" s="16"/>
      <c r="E10" s="15"/>
      <c r="F10" s="16"/>
      <c r="G10" s="15"/>
      <c r="H10" s="17"/>
      <c r="I10" s="17"/>
      <c r="J10" s="17"/>
      <c r="K10" s="18"/>
      <c r="L10" s="19" t="str">
        <f t="shared" ref="L10" si="2">IF(Q10&gt;20," ",Q10)</f>
        <v xml:space="preserve"> </v>
      </c>
      <c r="M10" s="15" t="str">
        <f t="shared" ref="M10" si="3">IF(R10&gt;20," ",R10)</f>
        <v xml:space="preserve"> </v>
      </c>
      <c r="N10" s="15" t="str">
        <f t="shared" ref="N10" si="4">IF(S10&gt;20," ",S10)</f>
        <v xml:space="preserve"> </v>
      </c>
      <c r="O10" s="20" t="str">
        <f t="shared" ref="O10" si="5">IF(T10&lt;1," ",T10)</f>
        <v xml:space="preserve"> </v>
      </c>
      <c r="Q10">
        <f t="shared" ref="Q10" si="6">IF(COUNT(D10:K10)&gt;0,SMALL(D10:K10,1),21)</f>
        <v>21</v>
      </c>
      <c r="R10">
        <f t="shared" ref="R10" si="7">IF(COUNT(D10:K10)&gt;1,SMALL(D10:K10,2),21)</f>
        <v>21</v>
      </c>
      <c r="S10">
        <f t="shared" ref="S10" si="8">IF(COUNT(D10:K10)&gt;2,SMALL(D10:K10,3),21)</f>
        <v>21</v>
      </c>
      <c r="T10">
        <f t="shared" ref="T10" si="9">21*3-Q10-R10-S10-((3-COUNT(Q10:S10))*21)</f>
        <v>0</v>
      </c>
      <c r="V10" s="42">
        <f t="shared" ref="V10" si="10">IF(COUNT(D10:K10)&gt;0,SMALL(D10:K10,1),21)</f>
        <v>21</v>
      </c>
      <c r="W10" s="42">
        <f t="shared" ref="W10" si="11">IF(COUNT(D10:K10)&gt;1,SMALL(D10:K10,2),21)</f>
        <v>21</v>
      </c>
      <c r="X10" s="42">
        <f t="shared" ref="X10" si="12">IF(COUNT(D10:K10)&gt;2,SMALL(D10:K10,3),21)</f>
        <v>21</v>
      </c>
      <c r="Y10" s="42">
        <f t="shared" ref="Y10" si="13">IF(COUNT(D10:K10)&gt;3,SMALL(D10:K10,4),21)</f>
        <v>21</v>
      </c>
      <c r="Z10" s="42">
        <f t="shared" ref="Z10" si="14">IF(COUNT(D10:K10)&gt;4,SMALL(D10:K10,5),21)</f>
        <v>21</v>
      </c>
      <c r="AA10">
        <f t="shared" ref="AA10" si="15">21*5-V10-W10-X10-Y10-Z10-((5-COUNT(V10:Z10))*21)</f>
        <v>0</v>
      </c>
    </row>
    <row r="11" spans="1:31" ht="12.95" customHeight="1" x14ac:dyDescent="0.2"/>
    <row r="12" spans="1:31" ht="12.95" customHeight="1" x14ac:dyDescent="0.2"/>
    <row r="13" spans="1:31" ht="12.95" customHeight="1" x14ac:dyDescent="0.2"/>
    <row r="14" spans="1:31" ht="12.95" customHeight="1" x14ac:dyDescent="0.2"/>
    <row r="15" spans="1:31" ht="12.95" customHeight="1" x14ac:dyDescent="0.2"/>
    <row r="16" spans="1:31" ht="12.95" customHeight="1" x14ac:dyDescent="0.2"/>
    <row r="17" ht="12.95" customHeight="1" x14ac:dyDescent="0.2"/>
    <row r="18" ht="12.95" customHeight="1" x14ac:dyDescent="0.2"/>
    <row r="19" ht="12.95" customHeight="1" x14ac:dyDescent="0.2"/>
    <row r="20" ht="12.95" customHeight="1" x14ac:dyDescent="0.2"/>
    <row r="21" ht="12.95" customHeight="1" x14ac:dyDescent="0.2"/>
    <row r="22" ht="12.95" customHeight="1" x14ac:dyDescent="0.2"/>
    <row r="23" ht="12.95" customHeight="1" x14ac:dyDescent="0.2"/>
    <row r="24" ht="12.95" customHeight="1" x14ac:dyDescent="0.2"/>
    <row r="25" ht="12.95" customHeight="1" x14ac:dyDescent="0.2"/>
    <row r="26" ht="12.95" customHeight="1" x14ac:dyDescent="0.2"/>
    <row r="27" ht="12.95" customHeight="1" x14ac:dyDescent="0.2"/>
    <row r="28" ht="12.95" customHeight="1" x14ac:dyDescent="0.2"/>
    <row r="29" ht="12.95" customHeight="1" x14ac:dyDescent="0.2"/>
    <row r="30" ht="12.95" customHeight="1" x14ac:dyDescent="0.2"/>
    <row r="31" ht="12.95" customHeight="1" x14ac:dyDescent="0.2"/>
    <row r="32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  <row r="132" ht="12.95" customHeight="1" x14ac:dyDescent="0.2"/>
    <row r="133" ht="12.95" customHeight="1" x14ac:dyDescent="0.2"/>
    <row r="134" ht="12.95" customHeight="1" x14ac:dyDescent="0.2"/>
    <row r="135" ht="12.95" customHeight="1" x14ac:dyDescent="0.2"/>
    <row r="136" ht="12.95" customHeight="1" x14ac:dyDescent="0.2"/>
    <row r="137" ht="12.95" customHeight="1" x14ac:dyDescent="0.2"/>
    <row r="138" ht="12.95" customHeight="1" x14ac:dyDescent="0.2"/>
    <row r="139" ht="12.95" customHeight="1" x14ac:dyDescent="0.2"/>
    <row r="140" ht="12.95" customHeight="1" x14ac:dyDescent="0.2"/>
    <row r="141" ht="12.95" customHeight="1" x14ac:dyDescent="0.2"/>
    <row r="142" ht="12.95" customHeight="1" x14ac:dyDescent="0.2"/>
    <row r="143" ht="12.95" customHeight="1" x14ac:dyDescent="0.2"/>
    <row r="144" ht="12.95" customHeight="1" x14ac:dyDescent="0.2"/>
    <row r="145" ht="12.95" customHeight="1" x14ac:dyDescent="0.2"/>
    <row r="146" ht="12.95" customHeight="1" x14ac:dyDescent="0.2"/>
    <row r="147" ht="12.95" customHeight="1" x14ac:dyDescent="0.2"/>
    <row r="148" ht="12.95" customHeight="1" x14ac:dyDescent="0.2"/>
    <row r="149" ht="12.95" customHeight="1" x14ac:dyDescent="0.2"/>
    <row r="150" ht="12.95" customHeight="1" x14ac:dyDescent="0.2"/>
    <row r="151" ht="12.95" customHeight="1" x14ac:dyDescent="0.2"/>
    <row r="152" ht="12.95" customHeight="1" x14ac:dyDescent="0.2"/>
    <row r="153" ht="12.95" customHeight="1" x14ac:dyDescent="0.2"/>
    <row r="154" ht="12.95" customHeight="1" x14ac:dyDescent="0.2"/>
    <row r="155" ht="12.95" customHeight="1" x14ac:dyDescent="0.2"/>
    <row r="156" ht="12.95" customHeight="1" x14ac:dyDescent="0.2"/>
    <row r="157" ht="12.95" customHeight="1" x14ac:dyDescent="0.2"/>
    <row r="158" ht="12.95" customHeight="1" x14ac:dyDescent="0.2"/>
    <row r="159" ht="12.95" customHeight="1" x14ac:dyDescent="0.2"/>
    <row r="160" ht="12.95" customHeight="1" x14ac:dyDescent="0.2"/>
    <row r="161" ht="12.95" customHeight="1" x14ac:dyDescent="0.2"/>
    <row r="162" ht="12.95" customHeight="1" x14ac:dyDescent="0.2"/>
    <row r="163" ht="12.95" customHeight="1" x14ac:dyDescent="0.2"/>
    <row r="164" ht="12.95" customHeight="1" x14ac:dyDescent="0.2"/>
    <row r="165" ht="12.95" customHeight="1" x14ac:dyDescent="0.2"/>
    <row r="166" ht="12.95" customHeight="1" x14ac:dyDescent="0.2"/>
    <row r="167" ht="12.95" customHeight="1" x14ac:dyDescent="0.2"/>
    <row r="168" ht="12.95" customHeight="1" x14ac:dyDescent="0.2"/>
    <row r="169" ht="12.95" customHeight="1" x14ac:dyDescent="0.2"/>
    <row r="170" ht="12.95" customHeight="1" x14ac:dyDescent="0.2"/>
    <row r="171" ht="12.95" customHeight="1" x14ac:dyDescent="0.2"/>
    <row r="172" ht="12.95" customHeight="1" x14ac:dyDescent="0.2"/>
    <row r="173" ht="12.95" customHeight="1" x14ac:dyDescent="0.2"/>
    <row r="174" ht="12.95" customHeight="1" x14ac:dyDescent="0.2"/>
    <row r="175" ht="12.95" customHeight="1" x14ac:dyDescent="0.2"/>
    <row r="176" ht="12.95" customHeight="1" x14ac:dyDescent="0.2"/>
    <row r="177" ht="12.95" customHeight="1" x14ac:dyDescent="0.2"/>
    <row r="178" ht="12.95" customHeight="1" x14ac:dyDescent="0.2"/>
    <row r="179" ht="12.95" customHeight="1" x14ac:dyDescent="0.2"/>
    <row r="180" ht="12.95" customHeight="1" x14ac:dyDescent="0.2"/>
    <row r="181" ht="12.95" customHeight="1" x14ac:dyDescent="0.2"/>
    <row r="182" ht="12.95" customHeight="1" x14ac:dyDescent="0.2"/>
    <row r="183" ht="12.95" customHeight="1" x14ac:dyDescent="0.2"/>
    <row r="184" ht="12.95" customHeight="1" x14ac:dyDescent="0.2"/>
    <row r="185" ht="12.95" customHeight="1" x14ac:dyDescent="0.2"/>
    <row r="186" ht="12.95" customHeight="1" x14ac:dyDescent="0.2"/>
    <row r="187" ht="12.95" customHeight="1" x14ac:dyDescent="0.2"/>
    <row r="188" ht="12.95" customHeight="1" x14ac:dyDescent="0.2"/>
    <row r="189" ht="12.95" customHeight="1" x14ac:dyDescent="0.2"/>
    <row r="190" ht="12.95" customHeight="1" x14ac:dyDescent="0.2"/>
    <row r="191" ht="12.95" customHeight="1" x14ac:dyDescent="0.2"/>
    <row r="192" ht="12.95" customHeight="1" x14ac:dyDescent="0.2"/>
    <row r="193" ht="12.95" customHeight="1" x14ac:dyDescent="0.2"/>
    <row r="194" ht="12.95" customHeight="1" x14ac:dyDescent="0.2"/>
    <row r="195" ht="12.95" customHeight="1" x14ac:dyDescent="0.2"/>
    <row r="196" ht="12.95" customHeight="1" x14ac:dyDescent="0.2"/>
    <row r="197" ht="12.95" customHeight="1" x14ac:dyDescent="0.2"/>
    <row r="198" ht="12.95" customHeight="1" x14ac:dyDescent="0.2"/>
    <row r="199" ht="12.95" customHeight="1" x14ac:dyDescent="0.2"/>
    <row r="200" ht="12.95" customHeight="1" x14ac:dyDescent="0.2"/>
    <row r="201" ht="12.95" customHeight="1" x14ac:dyDescent="0.2"/>
    <row r="202" ht="12.95" customHeight="1" x14ac:dyDescent="0.2"/>
    <row r="203" ht="12.95" customHeight="1" x14ac:dyDescent="0.2"/>
    <row r="204" ht="12.95" customHeight="1" x14ac:dyDescent="0.2"/>
    <row r="205" ht="12.95" customHeight="1" x14ac:dyDescent="0.2"/>
    <row r="206" ht="12.95" customHeight="1" x14ac:dyDescent="0.2"/>
    <row r="207" ht="12.95" customHeight="1" x14ac:dyDescent="0.2"/>
    <row r="208" ht="12.95" customHeight="1" x14ac:dyDescent="0.2"/>
    <row r="209" ht="12.95" customHeight="1" x14ac:dyDescent="0.2"/>
    <row r="210" ht="12.95" customHeight="1" x14ac:dyDescent="0.2"/>
    <row r="211" ht="12.95" customHeight="1" x14ac:dyDescent="0.2"/>
    <row r="212" ht="12.95" customHeight="1" x14ac:dyDescent="0.2"/>
    <row r="213" ht="12.95" customHeight="1" x14ac:dyDescent="0.2"/>
    <row r="214" ht="12.95" customHeight="1" x14ac:dyDescent="0.2"/>
    <row r="215" ht="12.95" customHeight="1" x14ac:dyDescent="0.2"/>
    <row r="216" ht="12.95" customHeight="1" x14ac:dyDescent="0.2"/>
    <row r="217" ht="12.95" customHeight="1" x14ac:dyDescent="0.2"/>
    <row r="218" ht="12.95" customHeight="1" x14ac:dyDescent="0.2"/>
    <row r="219" ht="12.95" customHeight="1" x14ac:dyDescent="0.2"/>
    <row r="220" ht="12.95" customHeight="1" x14ac:dyDescent="0.2"/>
    <row r="221" ht="12.95" customHeight="1" x14ac:dyDescent="0.2"/>
    <row r="222" ht="12.95" customHeight="1" x14ac:dyDescent="0.2"/>
    <row r="223" ht="12.95" customHeight="1" x14ac:dyDescent="0.2"/>
    <row r="224" ht="12.95" customHeight="1" x14ac:dyDescent="0.2"/>
    <row r="225" ht="12.95" customHeight="1" x14ac:dyDescent="0.2"/>
    <row r="226" ht="12.95" customHeight="1" x14ac:dyDescent="0.2"/>
    <row r="227" ht="12.95" customHeight="1" x14ac:dyDescent="0.2"/>
    <row r="228" ht="12.95" customHeight="1" x14ac:dyDescent="0.2"/>
    <row r="229" ht="12.95" customHeight="1" x14ac:dyDescent="0.2"/>
    <row r="230" ht="12.95" customHeight="1" x14ac:dyDescent="0.2"/>
    <row r="231" ht="12.95" customHeight="1" x14ac:dyDescent="0.2"/>
    <row r="232" ht="12.95" customHeight="1" x14ac:dyDescent="0.2"/>
    <row r="233" ht="12.95" customHeight="1" x14ac:dyDescent="0.2"/>
    <row r="234" ht="12.95" customHeight="1" x14ac:dyDescent="0.2"/>
    <row r="235" ht="12.95" customHeight="1" x14ac:dyDescent="0.2"/>
    <row r="236" ht="12.95" customHeight="1" x14ac:dyDescent="0.2"/>
    <row r="237" ht="12.95" customHeight="1" x14ac:dyDescent="0.2"/>
    <row r="238" ht="12.95" customHeight="1" x14ac:dyDescent="0.2"/>
    <row r="239" ht="12.95" customHeight="1" x14ac:dyDescent="0.2"/>
    <row r="240" ht="12.95" customHeight="1" x14ac:dyDescent="0.2"/>
    <row r="241" ht="12.95" customHeight="1" x14ac:dyDescent="0.2"/>
    <row r="242" ht="12.95" customHeight="1" x14ac:dyDescent="0.2"/>
    <row r="243" ht="12.95" customHeight="1" x14ac:dyDescent="0.2"/>
    <row r="244" ht="12.95" customHeight="1" x14ac:dyDescent="0.2"/>
    <row r="245" ht="12.95" customHeight="1" x14ac:dyDescent="0.2"/>
    <row r="246" ht="12.95" customHeight="1" x14ac:dyDescent="0.2"/>
    <row r="247" ht="12.95" customHeight="1" x14ac:dyDescent="0.2"/>
    <row r="248" ht="12.95" customHeight="1" x14ac:dyDescent="0.2"/>
    <row r="249" ht="12.95" customHeight="1" x14ac:dyDescent="0.2"/>
    <row r="250" ht="12.95" customHeight="1" x14ac:dyDescent="0.2"/>
    <row r="251" ht="12.95" customHeight="1" x14ac:dyDescent="0.2"/>
    <row r="252" ht="12.95" customHeight="1" x14ac:dyDescent="0.2"/>
    <row r="253" ht="12.95" customHeight="1" x14ac:dyDescent="0.2"/>
    <row r="254" ht="12.95" customHeight="1" x14ac:dyDescent="0.2"/>
    <row r="255" ht="12.95" customHeight="1" x14ac:dyDescent="0.2"/>
    <row r="256" ht="12.95" customHeight="1" x14ac:dyDescent="0.2"/>
    <row r="257" ht="12.95" customHeight="1" x14ac:dyDescent="0.2"/>
    <row r="258" ht="12.95" customHeight="1" x14ac:dyDescent="0.2"/>
    <row r="259" ht="12.95" customHeight="1" x14ac:dyDescent="0.2"/>
    <row r="260" ht="12.95" customHeight="1" x14ac:dyDescent="0.2"/>
    <row r="261" ht="12.95" customHeight="1" x14ac:dyDescent="0.2"/>
    <row r="262" ht="12.95" customHeight="1" x14ac:dyDescent="0.2"/>
    <row r="263" ht="12.95" customHeight="1" x14ac:dyDescent="0.2"/>
    <row r="264" ht="12.95" customHeight="1" x14ac:dyDescent="0.2"/>
    <row r="265" ht="12.95" customHeight="1" x14ac:dyDescent="0.2"/>
    <row r="266" ht="12.95" customHeight="1" x14ac:dyDescent="0.2"/>
    <row r="267" ht="12.95" customHeight="1" x14ac:dyDescent="0.2"/>
    <row r="268" ht="12.95" customHeight="1" x14ac:dyDescent="0.2"/>
    <row r="269" ht="12.95" customHeight="1" x14ac:dyDescent="0.2"/>
    <row r="270" ht="12.95" customHeight="1" x14ac:dyDescent="0.2"/>
    <row r="271" ht="12.95" customHeight="1" x14ac:dyDescent="0.2"/>
    <row r="272" ht="12.95" customHeight="1" x14ac:dyDescent="0.2"/>
    <row r="273" ht="12.95" customHeight="1" x14ac:dyDescent="0.2"/>
    <row r="274" ht="12.95" customHeight="1" x14ac:dyDescent="0.2"/>
    <row r="275" ht="12.95" customHeight="1" x14ac:dyDescent="0.2"/>
    <row r="276" ht="12.95" customHeight="1" x14ac:dyDescent="0.2"/>
    <row r="277" ht="12.95" customHeight="1" x14ac:dyDescent="0.2"/>
    <row r="278" ht="12.95" customHeight="1" x14ac:dyDescent="0.2"/>
    <row r="279" ht="12.95" customHeight="1" x14ac:dyDescent="0.2"/>
    <row r="280" ht="12.95" customHeight="1" x14ac:dyDescent="0.2"/>
    <row r="281" ht="12.95" customHeight="1" x14ac:dyDescent="0.2"/>
    <row r="282" ht="12.95" customHeight="1" x14ac:dyDescent="0.2"/>
    <row r="283" ht="12.95" customHeight="1" x14ac:dyDescent="0.2"/>
    <row r="284" ht="12.95" customHeight="1" x14ac:dyDescent="0.2"/>
    <row r="285" ht="12.95" customHeight="1" x14ac:dyDescent="0.2"/>
    <row r="286" ht="12.95" customHeight="1" x14ac:dyDescent="0.2"/>
    <row r="287" ht="12.95" customHeight="1" x14ac:dyDescent="0.2"/>
    <row r="288" ht="12.95" customHeight="1" x14ac:dyDescent="0.2"/>
    <row r="289" ht="12.95" customHeight="1" x14ac:dyDescent="0.2"/>
    <row r="290" ht="12.95" customHeight="1" x14ac:dyDescent="0.2"/>
    <row r="291" ht="12.95" customHeight="1" x14ac:dyDescent="0.2"/>
    <row r="292" ht="12.95" customHeight="1" x14ac:dyDescent="0.2"/>
    <row r="293" ht="12.95" customHeight="1" x14ac:dyDescent="0.2"/>
    <row r="294" ht="12.95" customHeight="1" x14ac:dyDescent="0.2"/>
    <row r="295" ht="12.95" customHeight="1" x14ac:dyDescent="0.2"/>
    <row r="296" ht="12.95" customHeight="1" x14ac:dyDescent="0.2"/>
    <row r="297" ht="12.95" customHeight="1" x14ac:dyDescent="0.2"/>
    <row r="298" ht="12.95" customHeight="1" x14ac:dyDescent="0.2"/>
    <row r="299" ht="12.95" customHeight="1" x14ac:dyDescent="0.2"/>
    <row r="300" ht="12.95" customHeight="1" x14ac:dyDescent="0.2"/>
    <row r="301" ht="12.95" customHeight="1" x14ac:dyDescent="0.2"/>
    <row r="302" ht="12.95" customHeight="1" x14ac:dyDescent="0.2"/>
    <row r="303" ht="12.95" customHeight="1" x14ac:dyDescent="0.2"/>
    <row r="304" ht="12.95" customHeight="1" x14ac:dyDescent="0.2"/>
    <row r="305" ht="12.95" customHeight="1" x14ac:dyDescent="0.2"/>
    <row r="306" ht="12.95" customHeight="1" x14ac:dyDescent="0.2"/>
    <row r="307" ht="12.95" customHeight="1" x14ac:dyDescent="0.2"/>
    <row r="308" ht="12.95" customHeight="1" x14ac:dyDescent="0.2"/>
    <row r="309" ht="12.95" customHeight="1" x14ac:dyDescent="0.2"/>
    <row r="310" ht="12.95" customHeight="1" x14ac:dyDescent="0.2"/>
    <row r="311" ht="12.95" customHeight="1" x14ac:dyDescent="0.2"/>
    <row r="312" ht="12.95" customHeight="1" x14ac:dyDescent="0.2"/>
    <row r="313" ht="12.95" customHeight="1" x14ac:dyDescent="0.2"/>
    <row r="314" ht="12.95" customHeight="1" x14ac:dyDescent="0.2"/>
    <row r="315" ht="12.95" customHeight="1" x14ac:dyDescent="0.2"/>
    <row r="316" ht="12.95" customHeight="1" x14ac:dyDescent="0.2"/>
    <row r="317" ht="12.95" customHeight="1" x14ac:dyDescent="0.2"/>
    <row r="318" ht="12.95" customHeight="1" x14ac:dyDescent="0.2"/>
    <row r="319" ht="12.95" customHeight="1" x14ac:dyDescent="0.2"/>
    <row r="320" ht="12.95" customHeight="1" x14ac:dyDescent="0.2"/>
    <row r="321" ht="12.95" customHeight="1" x14ac:dyDescent="0.2"/>
    <row r="322" ht="12.95" customHeight="1" x14ac:dyDescent="0.2"/>
    <row r="323" ht="12.95" customHeight="1" x14ac:dyDescent="0.2"/>
    <row r="324" ht="12.95" customHeight="1" x14ac:dyDescent="0.2"/>
    <row r="325" ht="12.95" customHeight="1" x14ac:dyDescent="0.2"/>
    <row r="326" ht="12.95" customHeight="1" x14ac:dyDescent="0.2"/>
    <row r="327" ht="12.95" customHeight="1" x14ac:dyDescent="0.2"/>
    <row r="328" ht="12.95" customHeight="1" x14ac:dyDescent="0.2"/>
    <row r="329" ht="12.95" customHeight="1" x14ac:dyDescent="0.2"/>
    <row r="330" ht="12.95" customHeight="1" x14ac:dyDescent="0.2"/>
    <row r="331" ht="12.95" customHeight="1" x14ac:dyDescent="0.2"/>
    <row r="332" ht="12.95" customHeight="1" x14ac:dyDescent="0.2"/>
    <row r="333" ht="12.95" customHeight="1" x14ac:dyDescent="0.2"/>
    <row r="334" ht="12.95" customHeight="1" x14ac:dyDescent="0.2"/>
    <row r="335" ht="12.95" customHeight="1" x14ac:dyDescent="0.2"/>
    <row r="336" ht="12.95" customHeight="1" x14ac:dyDescent="0.2"/>
    <row r="337" ht="12.95" customHeight="1" x14ac:dyDescent="0.2"/>
    <row r="338" ht="12.95" customHeight="1" x14ac:dyDescent="0.2"/>
    <row r="339" ht="12.95" customHeight="1" x14ac:dyDescent="0.2"/>
    <row r="340" ht="12.95" customHeight="1" x14ac:dyDescent="0.2"/>
    <row r="341" ht="12.95" customHeight="1" x14ac:dyDescent="0.2"/>
    <row r="342" ht="12.95" customHeight="1" x14ac:dyDescent="0.2"/>
    <row r="343" ht="12.95" customHeight="1" x14ac:dyDescent="0.2"/>
    <row r="344" ht="12.95" customHeight="1" x14ac:dyDescent="0.2"/>
    <row r="345" ht="12.95" customHeight="1" x14ac:dyDescent="0.2"/>
    <row r="346" ht="12.95" customHeight="1" x14ac:dyDescent="0.2"/>
    <row r="347" ht="12.95" customHeight="1" x14ac:dyDescent="0.2"/>
    <row r="348" ht="12.95" customHeight="1" x14ac:dyDescent="0.2"/>
    <row r="349" ht="12.95" customHeight="1" x14ac:dyDescent="0.2"/>
    <row r="350" ht="12.95" customHeight="1" x14ac:dyDescent="0.2"/>
    <row r="351" ht="12.95" customHeight="1" x14ac:dyDescent="0.2"/>
    <row r="352" ht="12.95" customHeight="1" x14ac:dyDescent="0.2"/>
    <row r="353" ht="12.95" customHeight="1" x14ac:dyDescent="0.2"/>
    <row r="354" ht="12.95" customHeight="1" x14ac:dyDescent="0.2"/>
    <row r="355" ht="12.95" customHeight="1" x14ac:dyDescent="0.2"/>
    <row r="356" ht="12.95" customHeight="1" x14ac:dyDescent="0.2"/>
    <row r="357" ht="12.95" customHeight="1" x14ac:dyDescent="0.2"/>
    <row r="358" ht="12.95" customHeight="1" x14ac:dyDescent="0.2"/>
    <row r="359" ht="12.95" customHeight="1" x14ac:dyDescent="0.2"/>
    <row r="360" ht="12.95" customHeight="1" x14ac:dyDescent="0.2"/>
    <row r="361" ht="12.95" customHeight="1" x14ac:dyDescent="0.2"/>
    <row r="362" ht="12.95" customHeight="1" x14ac:dyDescent="0.2"/>
    <row r="363" ht="12.95" customHeight="1" x14ac:dyDescent="0.2"/>
    <row r="364" ht="12.95" customHeight="1" x14ac:dyDescent="0.2"/>
    <row r="365" ht="12.95" customHeight="1" x14ac:dyDescent="0.2"/>
    <row r="366" ht="12.95" customHeight="1" x14ac:dyDescent="0.2"/>
    <row r="367" ht="12.95" customHeight="1" x14ac:dyDescent="0.2"/>
    <row r="368" ht="12.95" customHeight="1" x14ac:dyDescent="0.2"/>
    <row r="369" ht="12.95" customHeight="1" x14ac:dyDescent="0.2"/>
    <row r="370" ht="12.95" customHeight="1" x14ac:dyDescent="0.2"/>
    <row r="371" ht="12.95" customHeight="1" x14ac:dyDescent="0.2"/>
    <row r="372" ht="12.95" customHeight="1" x14ac:dyDescent="0.2"/>
    <row r="373" ht="12.95" customHeight="1" x14ac:dyDescent="0.2"/>
    <row r="374" ht="12.95" customHeight="1" x14ac:dyDescent="0.2"/>
    <row r="375" ht="12.95" customHeight="1" x14ac:dyDescent="0.2"/>
    <row r="376" ht="12.95" customHeight="1" x14ac:dyDescent="0.2"/>
    <row r="377" ht="12.95" customHeight="1" x14ac:dyDescent="0.2"/>
    <row r="378" ht="12.95" customHeight="1" x14ac:dyDescent="0.2"/>
    <row r="379" ht="12.95" customHeight="1" x14ac:dyDescent="0.2"/>
    <row r="380" ht="12.95" customHeight="1" x14ac:dyDescent="0.2"/>
    <row r="381" ht="12.95" customHeight="1" x14ac:dyDescent="0.2"/>
    <row r="382" ht="12.95" customHeight="1" x14ac:dyDescent="0.2"/>
    <row r="383" ht="12.95" customHeight="1" x14ac:dyDescent="0.2"/>
    <row r="384" ht="12.95" customHeight="1" x14ac:dyDescent="0.2"/>
    <row r="385" ht="12.95" customHeight="1" x14ac:dyDescent="0.2"/>
    <row r="386" ht="12.95" customHeight="1" x14ac:dyDescent="0.2"/>
    <row r="387" ht="12.95" customHeight="1" x14ac:dyDescent="0.2"/>
    <row r="388" ht="12.95" customHeight="1" x14ac:dyDescent="0.2"/>
    <row r="389" ht="12.95" customHeight="1" x14ac:dyDescent="0.2"/>
    <row r="390" ht="12.95" customHeight="1" x14ac:dyDescent="0.2"/>
    <row r="391" ht="12.95" customHeight="1" x14ac:dyDescent="0.2"/>
    <row r="392" ht="12.95" customHeight="1" x14ac:dyDescent="0.2"/>
    <row r="393" ht="12.95" customHeight="1" x14ac:dyDescent="0.2"/>
    <row r="394" ht="12.95" customHeight="1" x14ac:dyDescent="0.2"/>
    <row r="395" ht="12.95" customHeight="1" x14ac:dyDescent="0.2"/>
    <row r="396" ht="12.95" customHeight="1" x14ac:dyDescent="0.2"/>
    <row r="397" ht="12.95" customHeight="1" x14ac:dyDescent="0.2"/>
    <row r="398" ht="12.95" customHeight="1" x14ac:dyDescent="0.2"/>
    <row r="399" ht="12.95" customHeight="1" x14ac:dyDescent="0.2"/>
    <row r="400" ht="12.95" customHeight="1" x14ac:dyDescent="0.2"/>
    <row r="401" ht="12.95" customHeight="1" x14ac:dyDescent="0.2"/>
    <row r="402" ht="12.95" customHeight="1" x14ac:dyDescent="0.2"/>
    <row r="403" ht="12.95" customHeight="1" x14ac:dyDescent="0.2"/>
    <row r="404" ht="12.95" customHeight="1" x14ac:dyDescent="0.2"/>
    <row r="405" ht="12.95" customHeight="1" x14ac:dyDescent="0.2"/>
    <row r="406" ht="12.95" customHeight="1" x14ac:dyDescent="0.2"/>
    <row r="407" ht="12.95" customHeight="1" x14ac:dyDescent="0.2"/>
    <row r="408" ht="12.95" customHeight="1" x14ac:dyDescent="0.2"/>
    <row r="409" ht="12.95" customHeight="1" x14ac:dyDescent="0.2"/>
    <row r="410" ht="12.95" customHeight="1" x14ac:dyDescent="0.2"/>
    <row r="411" ht="12.95" customHeight="1" x14ac:dyDescent="0.2"/>
    <row r="412" ht="12.95" customHeight="1" x14ac:dyDescent="0.2"/>
    <row r="413" ht="12.95" customHeight="1" x14ac:dyDescent="0.2"/>
    <row r="414" ht="12.95" customHeight="1" x14ac:dyDescent="0.2"/>
    <row r="415" ht="12.95" customHeight="1" x14ac:dyDescent="0.2"/>
    <row r="416" ht="12.95" customHeight="1" x14ac:dyDescent="0.2"/>
    <row r="417" ht="12.95" customHeight="1" x14ac:dyDescent="0.2"/>
    <row r="418" ht="12.95" customHeight="1" x14ac:dyDescent="0.2"/>
    <row r="419" ht="12.95" customHeight="1" x14ac:dyDescent="0.2"/>
    <row r="420" ht="12.95" customHeight="1" x14ac:dyDescent="0.2"/>
    <row r="421" ht="12.95" customHeight="1" x14ac:dyDescent="0.2"/>
    <row r="422" ht="12.95" customHeight="1" x14ac:dyDescent="0.2"/>
    <row r="423" ht="12.95" customHeight="1" x14ac:dyDescent="0.2"/>
    <row r="424" ht="12.95" customHeight="1" x14ac:dyDescent="0.2"/>
    <row r="425" ht="12.95" customHeight="1" x14ac:dyDescent="0.2"/>
    <row r="426" ht="12.95" customHeight="1" x14ac:dyDescent="0.2"/>
    <row r="427" ht="12.95" customHeight="1" x14ac:dyDescent="0.2"/>
    <row r="428" ht="12.95" customHeight="1" x14ac:dyDescent="0.2"/>
    <row r="429" ht="12.95" customHeight="1" x14ac:dyDescent="0.2"/>
    <row r="430" ht="12.95" customHeight="1" x14ac:dyDescent="0.2"/>
    <row r="431" ht="12.95" customHeight="1" x14ac:dyDescent="0.2"/>
    <row r="432" ht="12.95" customHeight="1" x14ac:dyDescent="0.2"/>
    <row r="433" ht="12.95" customHeight="1" x14ac:dyDescent="0.2"/>
    <row r="434" ht="12.95" customHeight="1" x14ac:dyDescent="0.2"/>
    <row r="435" ht="12.95" customHeight="1" x14ac:dyDescent="0.2"/>
    <row r="436" ht="12.95" customHeight="1" x14ac:dyDescent="0.2"/>
    <row r="437" ht="12.95" customHeight="1" x14ac:dyDescent="0.2"/>
    <row r="438" ht="12.95" customHeight="1" x14ac:dyDescent="0.2"/>
    <row r="439" ht="12.95" customHeight="1" x14ac:dyDescent="0.2"/>
    <row r="440" ht="12.95" customHeight="1" x14ac:dyDescent="0.2"/>
    <row r="441" ht="12.95" customHeight="1" x14ac:dyDescent="0.2"/>
    <row r="442" ht="12.95" customHeight="1" x14ac:dyDescent="0.2"/>
    <row r="443" ht="12.95" customHeight="1" x14ac:dyDescent="0.2"/>
    <row r="444" ht="12.95" customHeight="1" x14ac:dyDescent="0.2"/>
    <row r="445" ht="12.95" customHeight="1" x14ac:dyDescent="0.2"/>
    <row r="446" ht="12.95" customHeight="1" x14ac:dyDescent="0.2"/>
    <row r="447" ht="12.95" customHeight="1" x14ac:dyDescent="0.2"/>
    <row r="448" ht="12.95" customHeight="1" x14ac:dyDescent="0.2"/>
    <row r="449" ht="12.95" customHeight="1" x14ac:dyDescent="0.2"/>
    <row r="450" ht="12.95" customHeight="1" x14ac:dyDescent="0.2"/>
    <row r="451" ht="12.95" customHeight="1" x14ac:dyDescent="0.2"/>
    <row r="452" ht="12.95" customHeight="1" x14ac:dyDescent="0.2"/>
    <row r="453" ht="12.95" customHeight="1" x14ac:dyDescent="0.2"/>
    <row r="454" ht="12.95" customHeight="1" x14ac:dyDescent="0.2"/>
    <row r="455" ht="12.95" customHeight="1" x14ac:dyDescent="0.2"/>
    <row r="456" ht="12.95" customHeight="1" x14ac:dyDescent="0.2"/>
    <row r="457" ht="12.95" customHeight="1" x14ac:dyDescent="0.2"/>
    <row r="458" ht="12.95" customHeight="1" x14ac:dyDescent="0.2"/>
    <row r="459" ht="12.95" customHeight="1" x14ac:dyDescent="0.2"/>
    <row r="460" ht="12.95" customHeight="1" x14ac:dyDescent="0.2"/>
  </sheetData>
  <sortState ref="A5:AE9">
    <sortCondition descending="1" ref="A5:A9"/>
  </sortState>
  <mergeCells count="2">
    <mergeCell ref="A1:E1"/>
    <mergeCell ref="AC2:AE2"/>
  </mergeCells>
  <phoneticPr fontId="0" type="noConversion"/>
  <pageMargins left="0.75" right="0.75" top="1" bottom="1" header="0.5" footer="0.5"/>
  <pageSetup paperSize="9" scale="83" orientation="landscape" verticalDpi="0" r:id="rId1"/>
  <headerFooter alignWithMargins="0">
    <oddFooter>&amp;C&amp;"Verdana,Normal"www.oslosportsfiskere.no/isfiske/NC2007.xls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7"/>
  <sheetViews>
    <sheetView workbookViewId="0">
      <selection sqref="A1:E1"/>
    </sheetView>
  </sheetViews>
  <sheetFormatPr baseColWidth="10" defaultRowHeight="12.75" x14ac:dyDescent="0.2"/>
  <cols>
    <col min="1" max="1" width="7" customWidth="1"/>
    <col min="2" max="2" width="26.33203125" customWidth="1"/>
    <col min="3" max="3" width="24.5" customWidth="1"/>
    <col min="4" max="6" width="13.33203125" customWidth="1"/>
    <col min="7" max="7" width="16.33203125" customWidth="1"/>
    <col min="8" max="8" width="15.6640625" customWidth="1"/>
    <col min="9" max="9" width="17.6640625" customWidth="1"/>
    <col min="10" max="10" width="3" customWidth="1"/>
    <col min="11" max="14" width="3.33203125" customWidth="1"/>
    <col min="15" max="15" width="5.83203125" customWidth="1"/>
    <col min="16" max="16" width="3.6640625" style="36" customWidth="1"/>
    <col min="17" max="22" width="3.6640625" hidden="1" customWidth="1"/>
    <col min="23" max="23" width="3.1640625" hidden="1" customWidth="1"/>
    <col min="24" max="26" width="3.33203125" hidden="1" customWidth="1"/>
    <col min="27" max="27" width="6.6640625" hidden="1" customWidth="1"/>
  </cols>
  <sheetData>
    <row r="1" spans="1:31" s="42" customFormat="1" ht="24.95" customHeight="1" thickBot="1" x14ac:dyDescent="0.45">
      <c r="A1" s="182" t="s">
        <v>201</v>
      </c>
      <c r="B1" s="183"/>
      <c r="C1" s="183"/>
      <c r="D1" s="183"/>
      <c r="E1" s="183"/>
      <c r="F1" s="61"/>
      <c r="G1" s="61"/>
      <c r="H1" s="61"/>
      <c r="I1" s="61"/>
      <c r="J1" s="61"/>
      <c r="K1" s="62"/>
      <c r="L1" s="63"/>
      <c r="M1" s="63"/>
      <c r="N1" s="63"/>
      <c r="O1" s="64"/>
      <c r="P1" s="43"/>
    </row>
    <row r="2" spans="1:31" s="42" customFormat="1" ht="24.95" customHeight="1" thickBot="1" x14ac:dyDescent="0.45">
      <c r="A2" s="65"/>
      <c r="B2" s="66"/>
      <c r="C2" s="66"/>
      <c r="D2" s="83"/>
      <c r="E2" s="61"/>
      <c r="F2" s="61"/>
      <c r="G2" s="84" t="s">
        <v>3</v>
      </c>
      <c r="H2" s="61"/>
      <c r="I2" s="61"/>
      <c r="J2" s="61"/>
      <c r="K2" s="62"/>
      <c r="L2" s="65"/>
      <c r="M2" s="66"/>
      <c r="N2" s="66"/>
      <c r="O2" s="67"/>
      <c r="P2" s="43"/>
      <c r="AB2" s="152"/>
      <c r="AC2" s="188" t="s">
        <v>195</v>
      </c>
      <c r="AD2" s="189"/>
      <c r="AE2" s="189"/>
    </row>
    <row r="3" spans="1:31" s="42" customFormat="1" ht="15.95" customHeight="1" x14ac:dyDescent="0.2">
      <c r="A3" s="50"/>
      <c r="B3" s="68"/>
      <c r="C3" s="68"/>
      <c r="D3" s="93" t="s">
        <v>76</v>
      </c>
      <c r="E3" s="93" t="s">
        <v>77</v>
      </c>
      <c r="F3" s="93" t="s">
        <v>78</v>
      </c>
      <c r="G3" s="93" t="s">
        <v>138</v>
      </c>
      <c r="H3" s="93" t="s">
        <v>165</v>
      </c>
      <c r="I3" s="93" t="s">
        <v>196</v>
      </c>
      <c r="J3" s="81"/>
      <c r="K3" s="82" t="s">
        <v>5</v>
      </c>
      <c r="L3" s="70"/>
      <c r="M3" s="69"/>
      <c r="N3" s="69"/>
      <c r="O3" s="71"/>
      <c r="P3" s="43"/>
    </row>
    <row r="4" spans="1:31" s="42" customFormat="1" ht="15.95" customHeight="1" thickBot="1" x14ac:dyDescent="0.25">
      <c r="A4" s="72" t="s">
        <v>0</v>
      </c>
      <c r="B4" s="73" t="s">
        <v>1</v>
      </c>
      <c r="C4" s="73" t="s">
        <v>2</v>
      </c>
      <c r="D4" s="28">
        <v>43814</v>
      </c>
      <c r="E4" s="28">
        <v>43835</v>
      </c>
      <c r="F4" s="28">
        <v>43842</v>
      </c>
      <c r="G4" s="28">
        <v>43856</v>
      </c>
      <c r="H4" s="28">
        <v>43863</v>
      </c>
      <c r="I4" s="28">
        <v>43877</v>
      </c>
      <c r="J4" s="74"/>
      <c r="K4" s="75"/>
      <c r="L4" s="76" t="s">
        <v>4</v>
      </c>
      <c r="M4" s="77"/>
      <c r="N4" s="77"/>
      <c r="O4" s="78"/>
      <c r="P4" s="43"/>
    </row>
    <row r="5" spans="1:31" s="59" customFormat="1" ht="12.95" customHeight="1" x14ac:dyDescent="0.2">
      <c r="A5" s="161">
        <f t="shared" ref="A5:A22" si="0">IF(AA5&lt;1," ",AA5)</f>
        <v>98</v>
      </c>
      <c r="B5" s="163" t="s">
        <v>10</v>
      </c>
      <c r="C5" s="163" t="s">
        <v>22</v>
      </c>
      <c r="D5" s="164">
        <v>1</v>
      </c>
      <c r="E5" s="163">
        <v>1</v>
      </c>
      <c r="F5" s="164">
        <v>1</v>
      </c>
      <c r="G5" s="163">
        <v>3</v>
      </c>
      <c r="H5" s="165">
        <v>1</v>
      </c>
      <c r="I5" s="165"/>
      <c r="J5" s="165"/>
      <c r="K5" s="164"/>
      <c r="L5" s="125">
        <f t="shared" ref="L5:L22" si="1">IF(Q5&gt;20," ",Q5)</f>
        <v>1</v>
      </c>
      <c r="M5" s="157">
        <f t="shared" ref="M5:M22" si="2">IF(R5&gt;20," ",R5)</f>
        <v>1</v>
      </c>
      <c r="N5" s="157">
        <f t="shared" ref="N5:N22" si="3">IF(S5&gt;20," ",S5)</f>
        <v>1</v>
      </c>
      <c r="O5" s="160">
        <f t="shared" ref="O5:O22" si="4">IF(T5&lt;1," ",T5)</f>
        <v>60</v>
      </c>
      <c r="P5" s="41"/>
      <c r="Q5" s="59">
        <f t="shared" ref="Q5:Q22" si="5">IF(COUNT(D5:K5)&gt;0,SMALL(D5:K5,1),21)</f>
        <v>1</v>
      </c>
      <c r="R5" s="59">
        <f t="shared" ref="R5:R22" si="6">IF(COUNT(D5:K5)&gt;1,SMALL(D5:K5,2),21)</f>
        <v>1</v>
      </c>
      <c r="S5" s="59">
        <f t="shared" ref="S5:S22" si="7">IF(COUNT(D5:K5)&gt;2,SMALL(D5:K5,3),21)</f>
        <v>1</v>
      </c>
      <c r="T5" s="59">
        <f t="shared" ref="T5:T22" si="8">21*3-Q5-R5-S5-((3-COUNT(Q5:S5))*21)</f>
        <v>60</v>
      </c>
      <c r="V5" s="59">
        <f t="shared" ref="V5:V22" si="9">IF(COUNT(D5:K5)&gt;0,SMALL(D5:K5,1),21)</f>
        <v>1</v>
      </c>
      <c r="W5" s="59">
        <f t="shared" ref="W5:W22" si="10">IF(COUNT(D5:K5)&gt;1,SMALL(D5:K5,2),21)</f>
        <v>1</v>
      </c>
      <c r="X5" s="59">
        <f t="shared" ref="X5:X22" si="11">IF(COUNT(D5:K5)&gt;2,SMALL(D5:K5,3),21)</f>
        <v>1</v>
      </c>
      <c r="Y5" s="59">
        <f t="shared" ref="Y5:Y22" si="12">IF(COUNT(D5:K5)&gt;3,SMALL(D5:K5,4),21)</f>
        <v>1</v>
      </c>
      <c r="Z5" s="59">
        <f t="shared" ref="Z5:Z22" si="13">IF(COUNT(D5:K5)&gt;4,SMALL(D5:K5,5),21)</f>
        <v>3</v>
      </c>
      <c r="AA5" s="59">
        <f t="shared" ref="AA5:AA22" si="14">21*5-V5-W5-X5-Y5-Z5-((5-COUNT(V5:Z5))*21)</f>
        <v>98</v>
      </c>
    </row>
    <row r="6" spans="1:31" s="59" customFormat="1" ht="12.95" customHeight="1" x14ac:dyDescent="0.2">
      <c r="A6" s="161">
        <f t="shared" si="0"/>
        <v>89</v>
      </c>
      <c r="B6" s="162" t="s">
        <v>33</v>
      </c>
      <c r="C6" s="162" t="s">
        <v>9</v>
      </c>
      <c r="D6" s="168">
        <v>5</v>
      </c>
      <c r="E6" s="162">
        <v>4</v>
      </c>
      <c r="F6" s="168">
        <v>2</v>
      </c>
      <c r="G6" s="162">
        <v>2</v>
      </c>
      <c r="H6" s="177">
        <v>8</v>
      </c>
      <c r="I6" s="169">
        <v>3</v>
      </c>
      <c r="J6" s="169"/>
      <c r="K6" s="168"/>
      <c r="L6" s="126">
        <f t="shared" si="1"/>
        <v>2</v>
      </c>
      <c r="M6" s="163">
        <f t="shared" si="2"/>
        <v>2</v>
      </c>
      <c r="N6" s="163">
        <f t="shared" si="3"/>
        <v>3</v>
      </c>
      <c r="O6" s="167">
        <f t="shared" si="4"/>
        <v>56</v>
      </c>
      <c r="P6" s="43"/>
      <c r="Q6" s="42">
        <f t="shared" si="5"/>
        <v>2</v>
      </c>
      <c r="R6" s="42">
        <f t="shared" si="6"/>
        <v>2</v>
      </c>
      <c r="S6" s="42">
        <f t="shared" si="7"/>
        <v>3</v>
      </c>
      <c r="T6" s="42">
        <f t="shared" si="8"/>
        <v>56</v>
      </c>
      <c r="U6" s="42"/>
      <c r="V6" s="42">
        <f t="shared" si="9"/>
        <v>2</v>
      </c>
      <c r="W6" s="42">
        <f t="shared" si="10"/>
        <v>2</v>
      </c>
      <c r="X6" s="42">
        <f t="shared" si="11"/>
        <v>3</v>
      </c>
      <c r="Y6" s="42">
        <f t="shared" si="12"/>
        <v>4</v>
      </c>
      <c r="Z6" s="42">
        <f t="shared" si="13"/>
        <v>5</v>
      </c>
      <c r="AA6" s="42">
        <f t="shared" si="14"/>
        <v>89</v>
      </c>
      <c r="AB6" s="42"/>
      <c r="AC6" s="42"/>
      <c r="AD6" s="42"/>
    </row>
    <row r="7" spans="1:31" s="59" customFormat="1" ht="12.95" customHeight="1" x14ac:dyDescent="0.2">
      <c r="A7" s="44">
        <f t="shared" si="0"/>
        <v>83</v>
      </c>
      <c r="B7" s="45" t="s">
        <v>41</v>
      </c>
      <c r="C7" s="45" t="s">
        <v>42</v>
      </c>
      <c r="D7" s="175">
        <v>10</v>
      </c>
      <c r="E7" s="45">
        <v>5</v>
      </c>
      <c r="F7" s="46">
        <v>4</v>
      </c>
      <c r="G7" s="45">
        <v>5</v>
      </c>
      <c r="H7" s="47">
        <v>7</v>
      </c>
      <c r="I7" s="47">
        <v>1</v>
      </c>
      <c r="J7" s="47"/>
      <c r="K7" s="46"/>
      <c r="L7" s="91">
        <f t="shared" si="1"/>
        <v>1</v>
      </c>
      <c r="M7" s="37">
        <f t="shared" si="2"/>
        <v>4</v>
      </c>
      <c r="N7" s="37">
        <f t="shared" si="3"/>
        <v>5</v>
      </c>
      <c r="O7" s="40">
        <f t="shared" si="4"/>
        <v>53</v>
      </c>
      <c r="P7" s="43"/>
      <c r="Q7" s="42">
        <f t="shared" si="5"/>
        <v>1</v>
      </c>
      <c r="R7" s="42">
        <f t="shared" si="6"/>
        <v>4</v>
      </c>
      <c r="S7" s="42">
        <f t="shared" si="7"/>
        <v>5</v>
      </c>
      <c r="T7" s="42">
        <f t="shared" si="8"/>
        <v>53</v>
      </c>
      <c r="U7" s="42"/>
      <c r="V7" s="42">
        <f t="shared" si="9"/>
        <v>1</v>
      </c>
      <c r="W7" s="42">
        <f t="shared" si="10"/>
        <v>4</v>
      </c>
      <c r="X7" s="42">
        <f t="shared" si="11"/>
        <v>5</v>
      </c>
      <c r="Y7" s="42">
        <f t="shared" si="12"/>
        <v>5</v>
      </c>
      <c r="Z7" s="42">
        <f t="shared" si="13"/>
        <v>7</v>
      </c>
      <c r="AA7" s="42">
        <f t="shared" si="14"/>
        <v>83</v>
      </c>
      <c r="AB7" s="42"/>
      <c r="AC7" s="42"/>
      <c r="AD7" s="42"/>
    </row>
    <row r="8" spans="1:31" s="59" customFormat="1" ht="12.95" customHeight="1" x14ac:dyDescent="0.2">
      <c r="A8" s="44">
        <f t="shared" si="0"/>
        <v>83</v>
      </c>
      <c r="B8" s="45" t="s">
        <v>19</v>
      </c>
      <c r="C8" s="45" t="s">
        <v>14</v>
      </c>
      <c r="D8" s="98">
        <v>4</v>
      </c>
      <c r="E8" s="45">
        <v>2</v>
      </c>
      <c r="F8" s="46">
        <v>6</v>
      </c>
      <c r="G8" s="179">
        <v>7</v>
      </c>
      <c r="H8" s="47">
        <v>6</v>
      </c>
      <c r="I8" s="47">
        <v>4</v>
      </c>
      <c r="J8" s="47"/>
      <c r="K8" s="46"/>
      <c r="L8" s="91">
        <f t="shared" si="1"/>
        <v>2</v>
      </c>
      <c r="M8" s="37">
        <f t="shared" si="2"/>
        <v>4</v>
      </c>
      <c r="N8" s="37">
        <f t="shared" si="3"/>
        <v>4</v>
      </c>
      <c r="O8" s="40">
        <f t="shared" si="4"/>
        <v>53</v>
      </c>
      <c r="P8" s="41"/>
      <c r="Q8" s="59">
        <f t="shared" si="5"/>
        <v>2</v>
      </c>
      <c r="R8" s="59">
        <f t="shared" si="6"/>
        <v>4</v>
      </c>
      <c r="S8" s="59">
        <f t="shared" si="7"/>
        <v>4</v>
      </c>
      <c r="T8" s="59">
        <f t="shared" si="8"/>
        <v>53</v>
      </c>
      <c r="V8" s="59">
        <f t="shared" si="9"/>
        <v>2</v>
      </c>
      <c r="W8" s="59">
        <f t="shared" si="10"/>
        <v>4</v>
      </c>
      <c r="X8" s="59">
        <f t="shared" si="11"/>
        <v>4</v>
      </c>
      <c r="Y8" s="59">
        <f t="shared" si="12"/>
        <v>6</v>
      </c>
      <c r="Z8" s="59">
        <f t="shared" si="13"/>
        <v>6</v>
      </c>
      <c r="AA8" s="59">
        <f t="shared" si="14"/>
        <v>83</v>
      </c>
    </row>
    <row r="9" spans="1:31" s="42" customFormat="1" ht="12.95" customHeight="1" x14ac:dyDescent="0.2">
      <c r="A9" s="161">
        <f t="shared" si="0"/>
        <v>79</v>
      </c>
      <c r="B9" s="162" t="s">
        <v>136</v>
      </c>
      <c r="C9" s="162" t="s">
        <v>113</v>
      </c>
      <c r="D9" s="168"/>
      <c r="E9" s="162">
        <v>11</v>
      </c>
      <c r="F9" s="168">
        <v>3</v>
      </c>
      <c r="G9" s="162">
        <v>1</v>
      </c>
      <c r="H9" s="169">
        <v>5</v>
      </c>
      <c r="I9" s="169">
        <v>6</v>
      </c>
      <c r="J9" s="169"/>
      <c r="K9" s="168"/>
      <c r="L9" s="126">
        <f t="shared" si="1"/>
        <v>1</v>
      </c>
      <c r="M9" s="163">
        <f t="shared" si="2"/>
        <v>3</v>
      </c>
      <c r="N9" s="163">
        <f t="shared" si="3"/>
        <v>5</v>
      </c>
      <c r="O9" s="167">
        <f t="shared" si="4"/>
        <v>54</v>
      </c>
      <c r="P9" s="36"/>
      <c r="Q9">
        <f t="shared" si="5"/>
        <v>1</v>
      </c>
      <c r="R9">
        <f t="shared" si="6"/>
        <v>3</v>
      </c>
      <c r="S9">
        <f t="shared" si="7"/>
        <v>5</v>
      </c>
      <c r="T9">
        <f t="shared" si="8"/>
        <v>54</v>
      </c>
      <c r="U9"/>
      <c r="V9" s="42">
        <f t="shared" si="9"/>
        <v>1</v>
      </c>
      <c r="W9" s="42">
        <f t="shared" si="10"/>
        <v>3</v>
      </c>
      <c r="X9" s="42">
        <f t="shared" si="11"/>
        <v>5</v>
      </c>
      <c r="Y9" s="42">
        <f t="shared" si="12"/>
        <v>6</v>
      </c>
      <c r="Z9" s="42">
        <f t="shared" si="13"/>
        <v>11</v>
      </c>
      <c r="AA9">
        <f t="shared" si="14"/>
        <v>79</v>
      </c>
      <c r="AB9"/>
      <c r="AC9"/>
      <c r="AD9"/>
      <c r="AE9" s="59"/>
    </row>
    <row r="10" spans="1:31" ht="12.95" customHeight="1" x14ac:dyDescent="0.2">
      <c r="A10" s="44">
        <f t="shared" si="0"/>
        <v>74</v>
      </c>
      <c r="B10" s="45" t="s">
        <v>46</v>
      </c>
      <c r="C10" s="45" t="s">
        <v>14</v>
      </c>
      <c r="D10" s="46">
        <v>9</v>
      </c>
      <c r="E10" s="45">
        <v>9</v>
      </c>
      <c r="F10" s="46">
        <v>5</v>
      </c>
      <c r="G10" s="45">
        <v>4</v>
      </c>
      <c r="H10" s="47">
        <v>4</v>
      </c>
      <c r="I10" s="47"/>
      <c r="J10" s="47"/>
      <c r="K10" s="46"/>
      <c r="L10" s="91">
        <f t="shared" si="1"/>
        <v>4</v>
      </c>
      <c r="M10" s="37">
        <f t="shared" si="2"/>
        <v>4</v>
      </c>
      <c r="N10" s="37">
        <f t="shared" si="3"/>
        <v>5</v>
      </c>
      <c r="O10" s="40">
        <f t="shared" si="4"/>
        <v>50</v>
      </c>
      <c r="P10" s="41"/>
      <c r="Q10" s="59">
        <f t="shared" si="5"/>
        <v>4</v>
      </c>
      <c r="R10" s="59">
        <f t="shared" si="6"/>
        <v>4</v>
      </c>
      <c r="S10" s="59">
        <f t="shared" si="7"/>
        <v>5</v>
      </c>
      <c r="T10" s="59">
        <f t="shared" si="8"/>
        <v>50</v>
      </c>
      <c r="U10" s="59"/>
      <c r="V10" s="59">
        <f t="shared" si="9"/>
        <v>4</v>
      </c>
      <c r="W10" s="59">
        <f t="shared" si="10"/>
        <v>4</v>
      </c>
      <c r="X10" s="59">
        <f t="shared" si="11"/>
        <v>5</v>
      </c>
      <c r="Y10" s="59">
        <f t="shared" si="12"/>
        <v>9</v>
      </c>
      <c r="Z10" s="59">
        <f t="shared" si="13"/>
        <v>9</v>
      </c>
      <c r="AA10" s="59">
        <f t="shared" si="14"/>
        <v>74</v>
      </c>
      <c r="AB10" s="59"/>
      <c r="AC10" s="59"/>
      <c r="AD10" s="59"/>
      <c r="AE10" s="59"/>
    </row>
    <row r="11" spans="1:31" ht="12.95" customHeight="1" x14ac:dyDescent="0.2">
      <c r="A11" s="44">
        <f t="shared" si="0"/>
        <v>70</v>
      </c>
      <c r="B11" s="12" t="s">
        <v>57</v>
      </c>
      <c r="C11" s="12" t="s">
        <v>11</v>
      </c>
      <c r="D11" s="175">
        <v>13</v>
      </c>
      <c r="E11" s="12">
        <v>7</v>
      </c>
      <c r="F11" s="13">
        <v>8</v>
      </c>
      <c r="G11" s="12">
        <v>10</v>
      </c>
      <c r="H11" s="14">
        <v>2</v>
      </c>
      <c r="I11" s="14">
        <v>8</v>
      </c>
      <c r="J11" s="14"/>
      <c r="K11" s="13"/>
      <c r="L11" s="99">
        <f t="shared" si="1"/>
        <v>2</v>
      </c>
      <c r="M11" s="5">
        <f t="shared" si="2"/>
        <v>7</v>
      </c>
      <c r="N11" s="5">
        <f t="shared" si="3"/>
        <v>8</v>
      </c>
      <c r="O11" s="6">
        <f t="shared" si="4"/>
        <v>46</v>
      </c>
      <c r="Q11">
        <f t="shared" si="5"/>
        <v>2</v>
      </c>
      <c r="R11">
        <f t="shared" si="6"/>
        <v>7</v>
      </c>
      <c r="S11">
        <f t="shared" si="7"/>
        <v>8</v>
      </c>
      <c r="T11">
        <f t="shared" si="8"/>
        <v>46</v>
      </c>
      <c r="V11" s="42">
        <f t="shared" si="9"/>
        <v>2</v>
      </c>
      <c r="W11" s="42">
        <f t="shared" si="10"/>
        <v>7</v>
      </c>
      <c r="X11" s="42">
        <f t="shared" si="11"/>
        <v>8</v>
      </c>
      <c r="Y11" s="42">
        <f t="shared" si="12"/>
        <v>8</v>
      </c>
      <c r="Z11" s="42">
        <f t="shared" si="13"/>
        <v>10</v>
      </c>
      <c r="AA11">
        <f t="shared" si="14"/>
        <v>70</v>
      </c>
      <c r="AE11" s="59"/>
    </row>
    <row r="12" spans="1:31" ht="12.95" customHeight="1" x14ac:dyDescent="0.2">
      <c r="A12" s="44">
        <f t="shared" si="0"/>
        <v>63</v>
      </c>
      <c r="B12" s="12" t="s">
        <v>135</v>
      </c>
      <c r="C12" s="12" t="s">
        <v>14</v>
      </c>
      <c r="D12" s="13"/>
      <c r="E12" s="12">
        <v>3</v>
      </c>
      <c r="F12" s="13">
        <v>7</v>
      </c>
      <c r="G12" s="12">
        <v>11</v>
      </c>
      <c r="H12" s="14">
        <v>10</v>
      </c>
      <c r="I12" s="14">
        <v>11</v>
      </c>
      <c r="J12" s="14"/>
      <c r="K12" s="13"/>
      <c r="L12" s="99">
        <f t="shared" si="1"/>
        <v>3</v>
      </c>
      <c r="M12" s="5">
        <f t="shared" si="2"/>
        <v>7</v>
      </c>
      <c r="N12" s="5">
        <f t="shared" si="3"/>
        <v>10</v>
      </c>
      <c r="O12" s="6">
        <f t="shared" si="4"/>
        <v>43</v>
      </c>
      <c r="Q12">
        <f t="shared" si="5"/>
        <v>3</v>
      </c>
      <c r="R12">
        <f t="shared" si="6"/>
        <v>7</v>
      </c>
      <c r="S12">
        <f t="shared" si="7"/>
        <v>10</v>
      </c>
      <c r="T12">
        <f t="shared" si="8"/>
        <v>43</v>
      </c>
      <c r="V12" s="42">
        <f t="shared" si="9"/>
        <v>3</v>
      </c>
      <c r="W12" s="42">
        <f t="shared" si="10"/>
        <v>7</v>
      </c>
      <c r="X12" s="42">
        <f t="shared" si="11"/>
        <v>10</v>
      </c>
      <c r="Y12" s="42">
        <f t="shared" si="12"/>
        <v>11</v>
      </c>
      <c r="Z12" s="42">
        <f t="shared" si="13"/>
        <v>11</v>
      </c>
      <c r="AA12">
        <f t="shared" si="14"/>
        <v>63</v>
      </c>
      <c r="AE12" s="59"/>
    </row>
    <row r="13" spans="1:31" ht="12.95" customHeight="1" x14ac:dyDescent="0.2">
      <c r="A13" s="44">
        <f t="shared" si="0"/>
        <v>61</v>
      </c>
      <c r="B13" s="12" t="s">
        <v>70</v>
      </c>
      <c r="C13" s="12" t="s">
        <v>7</v>
      </c>
      <c r="D13" s="13">
        <v>7</v>
      </c>
      <c r="E13" s="12">
        <v>10</v>
      </c>
      <c r="F13" s="13"/>
      <c r="G13" s="12">
        <v>8</v>
      </c>
      <c r="H13" s="14">
        <v>9</v>
      </c>
      <c r="I13" s="14">
        <v>10</v>
      </c>
      <c r="J13" s="14"/>
      <c r="K13" s="13"/>
      <c r="L13" s="99">
        <f t="shared" si="1"/>
        <v>7</v>
      </c>
      <c r="M13" s="5">
        <f t="shared" si="2"/>
        <v>8</v>
      </c>
      <c r="N13" s="5">
        <f t="shared" si="3"/>
        <v>9</v>
      </c>
      <c r="O13" s="6">
        <f t="shared" si="4"/>
        <v>39</v>
      </c>
      <c r="Q13">
        <f t="shared" si="5"/>
        <v>7</v>
      </c>
      <c r="R13">
        <f t="shared" si="6"/>
        <v>8</v>
      </c>
      <c r="S13">
        <f t="shared" si="7"/>
        <v>9</v>
      </c>
      <c r="T13">
        <f t="shared" si="8"/>
        <v>39</v>
      </c>
      <c r="V13" s="42">
        <f t="shared" si="9"/>
        <v>7</v>
      </c>
      <c r="W13" s="42">
        <f t="shared" si="10"/>
        <v>8</v>
      </c>
      <c r="X13" s="42">
        <f t="shared" si="11"/>
        <v>9</v>
      </c>
      <c r="Y13" s="42">
        <f t="shared" si="12"/>
        <v>10</v>
      </c>
      <c r="Z13" s="42">
        <f t="shared" si="13"/>
        <v>10</v>
      </c>
      <c r="AA13">
        <f t="shared" si="14"/>
        <v>61</v>
      </c>
      <c r="AE13" s="59"/>
    </row>
    <row r="14" spans="1:31" ht="12.95" customHeight="1" x14ac:dyDescent="0.2">
      <c r="A14" s="44">
        <f t="shared" si="0"/>
        <v>45</v>
      </c>
      <c r="B14" s="45" t="s">
        <v>13</v>
      </c>
      <c r="C14" s="45" t="s">
        <v>91</v>
      </c>
      <c r="D14" s="46">
        <v>3</v>
      </c>
      <c r="E14" s="45">
        <v>13</v>
      </c>
      <c r="F14" s="46"/>
      <c r="G14" s="45"/>
      <c r="H14" s="47"/>
      <c r="I14" s="47">
        <v>2</v>
      </c>
      <c r="J14" s="47"/>
      <c r="K14" s="46"/>
      <c r="L14" s="91">
        <f t="shared" si="1"/>
        <v>2</v>
      </c>
      <c r="M14" s="37">
        <f t="shared" si="2"/>
        <v>3</v>
      </c>
      <c r="N14" s="37">
        <f t="shared" si="3"/>
        <v>13</v>
      </c>
      <c r="O14" s="40">
        <f t="shared" si="4"/>
        <v>45</v>
      </c>
      <c r="Q14">
        <f t="shared" si="5"/>
        <v>2</v>
      </c>
      <c r="R14">
        <f t="shared" si="6"/>
        <v>3</v>
      </c>
      <c r="S14">
        <f t="shared" si="7"/>
        <v>13</v>
      </c>
      <c r="T14">
        <f t="shared" si="8"/>
        <v>45</v>
      </c>
      <c r="V14" s="42">
        <f t="shared" si="9"/>
        <v>2</v>
      </c>
      <c r="W14" s="42">
        <f t="shared" si="10"/>
        <v>3</v>
      </c>
      <c r="X14" s="42">
        <f t="shared" si="11"/>
        <v>13</v>
      </c>
      <c r="Y14" s="42">
        <f t="shared" si="12"/>
        <v>21</v>
      </c>
      <c r="Z14" s="42">
        <f t="shared" si="13"/>
        <v>21</v>
      </c>
      <c r="AA14">
        <f t="shared" si="14"/>
        <v>45</v>
      </c>
      <c r="AD14" s="42"/>
      <c r="AE14" s="59"/>
    </row>
    <row r="15" spans="1:31" ht="12.95" customHeight="1" x14ac:dyDescent="0.2">
      <c r="A15" s="44">
        <f t="shared" si="0"/>
        <v>45</v>
      </c>
      <c r="B15" s="45" t="s">
        <v>106</v>
      </c>
      <c r="C15" s="45" t="s">
        <v>15</v>
      </c>
      <c r="D15" s="46">
        <v>11</v>
      </c>
      <c r="E15" s="45">
        <v>12</v>
      </c>
      <c r="F15" s="46"/>
      <c r="G15" s="45">
        <v>9</v>
      </c>
      <c r="H15" s="47"/>
      <c r="I15" s="47">
        <v>7</v>
      </c>
      <c r="J15" s="47"/>
      <c r="K15" s="46"/>
      <c r="L15" s="91">
        <f t="shared" si="1"/>
        <v>7</v>
      </c>
      <c r="M15" s="37">
        <f t="shared" si="2"/>
        <v>9</v>
      </c>
      <c r="N15" s="37">
        <f t="shared" si="3"/>
        <v>11</v>
      </c>
      <c r="O15" s="40">
        <f t="shared" si="4"/>
        <v>36</v>
      </c>
      <c r="Q15">
        <f t="shared" si="5"/>
        <v>7</v>
      </c>
      <c r="R15">
        <f t="shared" si="6"/>
        <v>9</v>
      </c>
      <c r="S15">
        <f t="shared" si="7"/>
        <v>11</v>
      </c>
      <c r="T15">
        <f t="shared" si="8"/>
        <v>36</v>
      </c>
      <c r="V15" s="42">
        <f t="shared" si="9"/>
        <v>7</v>
      </c>
      <c r="W15" s="42">
        <f t="shared" si="10"/>
        <v>9</v>
      </c>
      <c r="X15" s="42">
        <f t="shared" si="11"/>
        <v>11</v>
      </c>
      <c r="Y15" s="42">
        <f t="shared" si="12"/>
        <v>12</v>
      </c>
      <c r="Z15" s="42">
        <f t="shared" si="13"/>
        <v>21</v>
      </c>
      <c r="AA15">
        <f t="shared" si="14"/>
        <v>45</v>
      </c>
      <c r="AD15" s="42"/>
      <c r="AE15" s="59"/>
    </row>
    <row r="16" spans="1:31" ht="12.95" customHeight="1" x14ac:dyDescent="0.2">
      <c r="A16" s="44">
        <f t="shared" si="0"/>
        <v>40</v>
      </c>
      <c r="B16" s="31" t="s">
        <v>103</v>
      </c>
      <c r="C16" s="31" t="s">
        <v>104</v>
      </c>
      <c r="D16" s="13">
        <v>6</v>
      </c>
      <c r="E16" s="12">
        <v>8</v>
      </c>
      <c r="F16" s="13"/>
      <c r="G16" s="12"/>
      <c r="H16" s="14"/>
      <c r="I16" s="14">
        <v>9</v>
      </c>
      <c r="J16" s="14"/>
      <c r="K16" s="13"/>
      <c r="L16" s="99">
        <f t="shared" si="1"/>
        <v>6</v>
      </c>
      <c r="M16" s="5">
        <f t="shared" si="2"/>
        <v>8</v>
      </c>
      <c r="N16" s="5">
        <f t="shared" si="3"/>
        <v>9</v>
      </c>
      <c r="O16" s="6">
        <f t="shared" si="4"/>
        <v>40</v>
      </c>
      <c r="Q16">
        <f t="shared" si="5"/>
        <v>6</v>
      </c>
      <c r="R16">
        <f t="shared" si="6"/>
        <v>8</v>
      </c>
      <c r="S16">
        <f t="shared" si="7"/>
        <v>9</v>
      </c>
      <c r="T16">
        <f t="shared" si="8"/>
        <v>40</v>
      </c>
      <c r="V16" s="42">
        <f t="shared" si="9"/>
        <v>6</v>
      </c>
      <c r="W16" s="42">
        <f t="shared" si="10"/>
        <v>8</v>
      </c>
      <c r="X16" s="42">
        <f t="shared" si="11"/>
        <v>9</v>
      </c>
      <c r="Y16" s="42">
        <f t="shared" si="12"/>
        <v>21</v>
      </c>
      <c r="Z16" s="42">
        <f t="shared" si="13"/>
        <v>21</v>
      </c>
      <c r="AA16">
        <f t="shared" si="14"/>
        <v>40</v>
      </c>
      <c r="AC16" s="42"/>
      <c r="AE16" s="59"/>
    </row>
    <row r="17" spans="1:31" ht="12.95" customHeight="1" x14ac:dyDescent="0.2">
      <c r="A17" s="44">
        <f t="shared" si="0"/>
        <v>33</v>
      </c>
      <c r="B17" s="12" t="s">
        <v>162</v>
      </c>
      <c r="C17" s="12" t="s">
        <v>163</v>
      </c>
      <c r="D17" s="13"/>
      <c r="E17" s="12"/>
      <c r="F17" s="13"/>
      <c r="G17" s="12">
        <v>6</v>
      </c>
      <c r="H17" s="14">
        <v>3</v>
      </c>
      <c r="I17" s="14"/>
      <c r="J17" s="14"/>
      <c r="K17" s="13"/>
      <c r="L17" s="99">
        <f t="shared" si="1"/>
        <v>3</v>
      </c>
      <c r="M17" s="5">
        <f t="shared" si="2"/>
        <v>6</v>
      </c>
      <c r="N17" s="5" t="str">
        <f t="shared" si="3"/>
        <v xml:space="preserve"> </v>
      </c>
      <c r="O17" s="6">
        <f t="shared" si="4"/>
        <v>33</v>
      </c>
      <c r="Q17">
        <f t="shared" si="5"/>
        <v>3</v>
      </c>
      <c r="R17">
        <f t="shared" si="6"/>
        <v>6</v>
      </c>
      <c r="S17">
        <f t="shared" si="7"/>
        <v>21</v>
      </c>
      <c r="T17">
        <f t="shared" si="8"/>
        <v>33</v>
      </c>
      <c r="V17" s="42">
        <f t="shared" si="9"/>
        <v>3</v>
      </c>
      <c r="W17" s="42">
        <f t="shared" si="10"/>
        <v>6</v>
      </c>
      <c r="X17" s="42">
        <f t="shared" si="11"/>
        <v>21</v>
      </c>
      <c r="Y17" s="42">
        <f t="shared" si="12"/>
        <v>21</v>
      </c>
      <c r="Z17" s="42">
        <f t="shared" si="13"/>
        <v>21</v>
      </c>
      <c r="AA17">
        <f t="shared" si="14"/>
        <v>33</v>
      </c>
      <c r="AE17" s="59"/>
    </row>
    <row r="18" spans="1:31" ht="12.95" customHeight="1" x14ac:dyDescent="0.2">
      <c r="A18" s="44">
        <f t="shared" si="0"/>
        <v>28</v>
      </c>
      <c r="B18" s="45" t="s">
        <v>105</v>
      </c>
      <c r="C18" s="45" t="s">
        <v>94</v>
      </c>
      <c r="D18" s="46">
        <v>8</v>
      </c>
      <c r="E18" s="45">
        <v>6</v>
      </c>
      <c r="F18" s="46"/>
      <c r="G18" s="45"/>
      <c r="H18" s="47"/>
      <c r="I18" s="47"/>
      <c r="J18" s="47"/>
      <c r="K18" s="46"/>
      <c r="L18" s="91">
        <f t="shared" si="1"/>
        <v>6</v>
      </c>
      <c r="M18" s="37">
        <f t="shared" si="2"/>
        <v>8</v>
      </c>
      <c r="N18" s="37" t="str">
        <f t="shared" si="3"/>
        <v xml:space="preserve"> </v>
      </c>
      <c r="O18" s="40">
        <f t="shared" si="4"/>
        <v>28</v>
      </c>
      <c r="Q18">
        <f t="shared" si="5"/>
        <v>6</v>
      </c>
      <c r="R18">
        <f t="shared" si="6"/>
        <v>8</v>
      </c>
      <c r="S18">
        <f t="shared" si="7"/>
        <v>21</v>
      </c>
      <c r="T18">
        <f t="shared" si="8"/>
        <v>28</v>
      </c>
      <c r="V18" s="42">
        <f t="shared" si="9"/>
        <v>6</v>
      </c>
      <c r="W18" s="42">
        <f t="shared" si="10"/>
        <v>8</v>
      </c>
      <c r="X18" s="42">
        <f t="shared" si="11"/>
        <v>21</v>
      </c>
      <c r="Y18" s="42">
        <f t="shared" si="12"/>
        <v>21</v>
      </c>
      <c r="Z18" s="42">
        <f t="shared" si="13"/>
        <v>21</v>
      </c>
      <c r="AA18">
        <f t="shared" si="14"/>
        <v>28</v>
      </c>
      <c r="AD18" s="42"/>
      <c r="AE18" s="59"/>
    </row>
    <row r="19" spans="1:31" ht="12.95" customHeight="1" x14ac:dyDescent="0.2">
      <c r="A19" s="44">
        <f t="shared" si="0"/>
        <v>19</v>
      </c>
      <c r="B19" s="45" t="s">
        <v>102</v>
      </c>
      <c r="C19" s="45" t="s">
        <v>91</v>
      </c>
      <c r="D19" s="46">
        <v>2</v>
      </c>
      <c r="E19" s="45"/>
      <c r="F19" s="46"/>
      <c r="G19" s="45"/>
      <c r="H19" s="47"/>
      <c r="I19" s="47"/>
      <c r="J19" s="47"/>
      <c r="K19" s="46"/>
      <c r="L19" s="91">
        <f t="shared" si="1"/>
        <v>2</v>
      </c>
      <c r="M19" s="37" t="str">
        <f t="shared" si="2"/>
        <v xml:space="preserve"> </v>
      </c>
      <c r="N19" s="37" t="str">
        <f t="shared" si="3"/>
        <v xml:space="preserve"> </v>
      </c>
      <c r="O19" s="40">
        <f t="shared" si="4"/>
        <v>19</v>
      </c>
      <c r="P19" s="43"/>
      <c r="Q19" s="42">
        <f t="shared" si="5"/>
        <v>2</v>
      </c>
      <c r="R19" s="42">
        <f t="shared" si="6"/>
        <v>21</v>
      </c>
      <c r="S19" s="42">
        <f t="shared" si="7"/>
        <v>21</v>
      </c>
      <c r="T19" s="42">
        <f t="shared" si="8"/>
        <v>19</v>
      </c>
      <c r="U19" s="42"/>
      <c r="V19" s="42">
        <f t="shared" si="9"/>
        <v>2</v>
      </c>
      <c r="W19" s="42">
        <f t="shared" si="10"/>
        <v>21</v>
      </c>
      <c r="X19" s="42">
        <f t="shared" si="11"/>
        <v>21</v>
      </c>
      <c r="Y19" s="42">
        <f t="shared" si="12"/>
        <v>21</v>
      </c>
      <c r="Z19" s="42">
        <f t="shared" si="13"/>
        <v>21</v>
      </c>
      <c r="AA19" s="42">
        <f t="shared" si="14"/>
        <v>19</v>
      </c>
      <c r="AB19" s="42"/>
      <c r="AC19" s="42"/>
      <c r="AD19" s="42"/>
      <c r="AE19" s="59"/>
    </row>
    <row r="20" spans="1:31" ht="12.95" customHeight="1" x14ac:dyDescent="0.2">
      <c r="A20" s="44">
        <f t="shared" si="0"/>
        <v>16</v>
      </c>
      <c r="B20" s="12" t="s">
        <v>190</v>
      </c>
      <c r="C20" s="12" t="s">
        <v>191</v>
      </c>
      <c r="D20" s="13"/>
      <c r="E20" s="12"/>
      <c r="F20" s="13"/>
      <c r="G20" s="12"/>
      <c r="H20" s="14"/>
      <c r="I20" s="14">
        <v>5</v>
      </c>
      <c r="J20" s="14"/>
      <c r="K20" s="13"/>
      <c r="L20" s="99">
        <f t="shared" si="1"/>
        <v>5</v>
      </c>
      <c r="M20" s="5" t="str">
        <f t="shared" si="2"/>
        <v xml:space="preserve"> </v>
      </c>
      <c r="N20" s="5" t="str">
        <f t="shared" si="3"/>
        <v xml:space="preserve"> </v>
      </c>
      <c r="O20" s="6">
        <f t="shared" si="4"/>
        <v>16</v>
      </c>
      <c r="Q20">
        <f t="shared" si="5"/>
        <v>5</v>
      </c>
      <c r="R20">
        <f t="shared" si="6"/>
        <v>21</v>
      </c>
      <c r="S20">
        <f t="shared" si="7"/>
        <v>21</v>
      </c>
      <c r="T20">
        <f t="shared" si="8"/>
        <v>16</v>
      </c>
      <c r="V20" s="42">
        <f t="shared" si="9"/>
        <v>5</v>
      </c>
      <c r="W20" s="42">
        <f t="shared" si="10"/>
        <v>21</v>
      </c>
      <c r="X20" s="42">
        <f t="shared" si="11"/>
        <v>21</v>
      </c>
      <c r="Y20" s="42">
        <f t="shared" si="12"/>
        <v>21</v>
      </c>
      <c r="Z20" s="42">
        <f t="shared" si="13"/>
        <v>21</v>
      </c>
      <c r="AA20">
        <f t="shared" si="14"/>
        <v>16</v>
      </c>
      <c r="AE20" s="59"/>
    </row>
    <row r="21" spans="1:31" ht="12.95" customHeight="1" x14ac:dyDescent="0.2">
      <c r="A21" s="44">
        <f t="shared" si="0"/>
        <v>9</v>
      </c>
      <c r="B21" s="45" t="s">
        <v>107</v>
      </c>
      <c r="C21" s="45" t="s">
        <v>91</v>
      </c>
      <c r="D21" s="46">
        <v>12</v>
      </c>
      <c r="E21" s="45"/>
      <c r="F21" s="46"/>
      <c r="G21" s="45"/>
      <c r="H21" s="47"/>
      <c r="I21" s="47"/>
      <c r="J21" s="47"/>
      <c r="K21" s="46"/>
      <c r="L21" s="91">
        <f t="shared" si="1"/>
        <v>12</v>
      </c>
      <c r="M21" s="37" t="str">
        <f t="shared" si="2"/>
        <v xml:space="preserve"> </v>
      </c>
      <c r="N21" s="37" t="str">
        <f t="shared" si="3"/>
        <v xml:space="preserve"> </v>
      </c>
      <c r="O21" s="40">
        <f t="shared" si="4"/>
        <v>9</v>
      </c>
      <c r="Q21">
        <f t="shared" si="5"/>
        <v>12</v>
      </c>
      <c r="R21">
        <f t="shared" si="6"/>
        <v>21</v>
      </c>
      <c r="S21">
        <f t="shared" si="7"/>
        <v>21</v>
      </c>
      <c r="T21">
        <f t="shared" si="8"/>
        <v>9</v>
      </c>
      <c r="V21" s="42">
        <f t="shared" si="9"/>
        <v>12</v>
      </c>
      <c r="W21" s="42">
        <f t="shared" si="10"/>
        <v>21</v>
      </c>
      <c r="X21" s="42">
        <f t="shared" si="11"/>
        <v>21</v>
      </c>
      <c r="Y21" s="42">
        <f t="shared" si="12"/>
        <v>21</v>
      </c>
      <c r="Z21" s="42">
        <f t="shared" si="13"/>
        <v>21</v>
      </c>
      <c r="AA21">
        <f t="shared" si="14"/>
        <v>9</v>
      </c>
      <c r="AD21" s="42"/>
      <c r="AE21" s="59"/>
    </row>
    <row r="22" spans="1:31" ht="12.95" customHeight="1" x14ac:dyDescent="0.2">
      <c r="A22" s="44">
        <f t="shared" si="0"/>
        <v>7</v>
      </c>
      <c r="B22" s="12" t="s">
        <v>137</v>
      </c>
      <c r="C22" s="12" t="s">
        <v>11</v>
      </c>
      <c r="D22" s="13"/>
      <c r="E22" s="12">
        <v>14</v>
      </c>
      <c r="F22" s="13"/>
      <c r="G22" s="12"/>
      <c r="H22" s="14"/>
      <c r="I22" s="14"/>
      <c r="J22" s="14"/>
      <c r="K22" s="13"/>
      <c r="L22" s="99">
        <f t="shared" si="1"/>
        <v>14</v>
      </c>
      <c r="M22" s="5" t="str">
        <f t="shared" si="2"/>
        <v xml:space="preserve"> </v>
      </c>
      <c r="N22" s="5" t="str">
        <f t="shared" si="3"/>
        <v xml:space="preserve"> </v>
      </c>
      <c r="O22" s="6">
        <f t="shared" si="4"/>
        <v>7</v>
      </c>
      <c r="Q22">
        <f t="shared" si="5"/>
        <v>14</v>
      </c>
      <c r="R22">
        <f t="shared" si="6"/>
        <v>21</v>
      </c>
      <c r="S22">
        <f t="shared" si="7"/>
        <v>21</v>
      </c>
      <c r="T22">
        <f t="shared" si="8"/>
        <v>7</v>
      </c>
      <c r="V22" s="42">
        <f t="shared" si="9"/>
        <v>14</v>
      </c>
      <c r="W22" s="42">
        <f t="shared" si="10"/>
        <v>21</v>
      </c>
      <c r="X22" s="42">
        <f t="shared" si="11"/>
        <v>21</v>
      </c>
      <c r="Y22" s="42">
        <f t="shared" si="12"/>
        <v>21</v>
      </c>
      <c r="Z22" s="42">
        <f t="shared" si="13"/>
        <v>21</v>
      </c>
      <c r="AA22">
        <f t="shared" si="14"/>
        <v>7</v>
      </c>
      <c r="AE22" s="59"/>
    </row>
    <row r="23" spans="1:31" ht="12.95" customHeight="1" thickBot="1" x14ac:dyDescent="0.25">
      <c r="A23" s="51" t="str">
        <f t="shared" ref="A23" si="15">IF(AA23&lt;1," ",AA23)</f>
        <v xml:space="preserve"> </v>
      </c>
      <c r="B23" s="15"/>
      <c r="C23" s="15"/>
      <c r="D23" s="16"/>
      <c r="E23" s="15"/>
      <c r="F23" s="16"/>
      <c r="G23" s="15"/>
      <c r="H23" s="17"/>
      <c r="I23" s="17"/>
      <c r="J23" s="17"/>
      <c r="K23" s="16"/>
      <c r="L23" s="19" t="str">
        <f t="shared" ref="L23:N23" si="16">IF(Q23&gt;20," ",Q23)</f>
        <v xml:space="preserve"> </v>
      </c>
      <c r="M23" s="15" t="str">
        <f t="shared" si="16"/>
        <v xml:space="preserve"> </v>
      </c>
      <c r="N23" s="15" t="str">
        <f t="shared" si="16"/>
        <v xml:space="preserve"> </v>
      </c>
      <c r="O23" s="20" t="str">
        <f t="shared" ref="O23" si="17">IF(T23&lt;1," ",T23)</f>
        <v xml:space="preserve"> </v>
      </c>
      <c r="Q23">
        <f t="shared" ref="Q23" si="18">IF(COUNT(D23:K23)&gt;0,SMALL(D23:K23,1),21)</f>
        <v>21</v>
      </c>
      <c r="R23">
        <f t="shared" ref="R23" si="19">IF(COUNT(D23:K23)&gt;1,SMALL(D23:K23,2),21)</f>
        <v>21</v>
      </c>
      <c r="S23">
        <f t="shared" ref="S23" si="20">IF(COUNT(D23:K23)&gt;2,SMALL(D23:K23,3),21)</f>
        <v>21</v>
      </c>
      <c r="T23">
        <f t="shared" ref="T23" si="21">21*3-Q23-R23-S23-((3-COUNT(Q23:S23))*21)</f>
        <v>0</v>
      </c>
      <c r="V23" s="42">
        <f t="shared" ref="V23" si="22">IF(COUNT(D23:K23)&gt;0,SMALL(D23:K23,1),21)</f>
        <v>21</v>
      </c>
      <c r="W23" s="42">
        <f t="shared" ref="W23" si="23">IF(COUNT(D23:K23)&gt;1,SMALL(D23:K23,2),21)</f>
        <v>21</v>
      </c>
      <c r="X23" s="42">
        <f t="shared" ref="X23" si="24">IF(COUNT(D23:K23)&gt;2,SMALL(D23:K23,3),21)</f>
        <v>21</v>
      </c>
      <c r="Y23" s="42">
        <f t="shared" ref="Y23" si="25">IF(COUNT(D23:K23)&gt;3,SMALL(D23:K23,4),21)</f>
        <v>21</v>
      </c>
      <c r="Z23" s="42">
        <f t="shared" ref="Z23" si="26">IF(COUNT(D23:K23)&gt;4,SMALL(D23:K23,5),21)</f>
        <v>21</v>
      </c>
      <c r="AA23">
        <f t="shared" ref="AA23" si="27">21*5-V23-W23-X23-Y23-Z23-((5-COUNT(V23:Z23))*21)</f>
        <v>0</v>
      </c>
    </row>
    <row r="24" spans="1:31" ht="12.95" customHeight="1" x14ac:dyDescent="0.2"/>
    <row r="25" spans="1:31" ht="12.95" customHeight="1" x14ac:dyDescent="0.2"/>
    <row r="26" spans="1:31" ht="12.95" customHeight="1" x14ac:dyDescent="0.2"/>
    <row r="27" spans="1:31" ht="12.95" customHeight="1" x14ac:dyDescent="0.2"/>
    <row r="28" spans="1:31" ht="12.95" customHeight="1" x14ac:dyDescent="0.2"/>
    <row r="29" spans="1:31" ht="12.95" customHeight="1" x14ac:dyDescent="0.2"/>
    <row r="30" spans="1:31" ht="12.95" customHeight="1" x14ac:dyDescent="0.2"/>
    <row r="31" spans="1:31" ht="12.95" customHeight="1" x14ac:dyDescent="0.2"/>
    <row r="32" spans="1:31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</sheetData>
  <sortState ref="A5:AE32">
    <sortCondition ref="AE5:AE32"/>
  </sortState>
  <mergeCells count="2">
    <mergeCell ref="A1:E1"/>
    <mergeCell ref="AC2:AE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57"/>
  <sheetViews>
    <sheetView workbookViewId="0">
      <selection sqref="A1:F1"/>
    </sheetView>
  </sheetViews>
  <sheetFormatPr baseColWidth="10" defaultRowHeight="12.75" x14ac:dyDescent="0.2"/>
  <cols>
    <col min="1" max="1" width="7" customWidth="1"/>
    <col min="2" max="3" width="22.83203125" customWidth="1"/>
    <col min="4" max="6" width="13.33203125" customWidth="1"/>
    <col min="7" max="8" width="16" customWidth="1"/>
    <col min="9" max="9" width="18" customWidth="1"/>
    <col min="10" max="14" width="3.33203125" customWidth="1"/>
    <col min="15" max="15" width="5.83203125" customWidth="1"/>
    <col min="16" max="16" width="4" style="36" customWidth="1"/>
    <col min="17" max="22" width="4" hidden="1" customWidth="1"/>
    <col min="23" max="23" width="3.83203125" hidden="1" customWidth="1"/>
    <col min="24" max="26" width="3.6640625" hidden="1" customWidth="1"/>
    <col min="27" max="27" width="5.5" hidden="1" customWidth="1"/>
  </cols>
  <sheetData>
    <row r="1" spans="1:31" s="42" customFormat="1" ht="24.95" customHeight="1" thickBot="1" x14ac:dyDescent="0.45">
      <c r="A1" s="182" t="s">
        <v>202</v>
      </c>
      <c r="B1" s="183"/>
      <c r="C1" s="183"/>
      <c r="D1" s="183"/>
      <c r="E1" s="183"/>
      <c r="F1" s="183"/>
      <c r="G1" s="61"/>
      <c r="H1" s="61"/>
      <c r="I1" s="61"/>
      <c r="J1" s="61"/>
      <c r="K1" s="62"/>
      <c r="L1" s="63"/>
      <c r="M1" s="63"/>
      <c r="N1" s="63"/>
      <c r="O1" s="64"/>
      <c r="P1" s="43"/>
    </row>
    <row r="2" spans="1:31" s="42" customFormat="1" ht="24.95" customHeight="1" thickBot="1" x14ac:dyDescent="0.45">
      <c r="A2" s="65"/>
      <c r="B2" s="66"/>
      <c r="C2" s="66"/>
      <c r="D2" s="83"/>
      <c r="E2" s="61"/>
      <c r="F2" s="61"/>
      <c r="G2" s="84" t="s">
        <v>3</v>
      </c>
      <c r="H2" s="61"/>
      <c r="I2" s="61"/>
      <c r="J2" s="61"/>
      <c r="K2" s="62"/>
      <c r="L2" s="65"/>
      <c r="M2" s="66"/>
      <c r="N2" s="66"/>
      <c r="O2" s="67"/>
      <c r="P2" s="43"/>
      <c r="AB2" s="154"/>
      <c r="AC2" s="188" t="s">
        <v>195</v>
      </c>
      <c r="AD2" s="189"/>
      <c r="AE2" s="189"/>
    </row>
    <row r="3" spans="1:31" s="42" customFormat="1" ht="15.95" customHeight="1" x14ac:dyDescent="0.2">
      <c r="A3" s="50"/>
      <c r="B3" s="68"/>
      <c r="C3" s="68"/>
      <c r="D3" s="93" t="s">
        <v>76</v>
      </c>
      <c r="E3" s="93" t="s">
        <v>77</v>
      </c>
      <c r="F3" s="93" t="s">
        <v>78</v>
      </c>
      <c r="G3" s="93" t="s">
        <v>138</v>
      </c>
      <c r="H3" s="93" t="s">
        <v>165</v>
      </c>
      <c r="I3" s="93" t="s">
        <v>196</v>
      </c>
      <c r="J3" s="81"/>
      <c r="K3" s="82" t="s">
        <v>5</v>
      </c>
      <c r="L3" s="70"/>
      <c r="M3" s="69"/>
      <c r="N3" s="69"/>
      <c r="O3" s="71"/>
      <c r="P3" s="43"/>
    </row>
    <row r="4" spans="1:31" s="42" customFormat="1" ht="15.95" customHeight="1" thickBot="1" x14ac:dyDescent="0.25">
      <c r="A4" s="72" t="s">
        <v>0</v>
      </c>
      <c r="B4" s="73" t="s">
        <v>1</v>
      </c>
      <c r="C4" s="73" t="s">
        <v>2</v>
      </c>
      <c r="D4" s="28">
        <v>43814</v>
      </c>
      <c r="E4" s="28">
        <v>43835</v>
      </c>
      <c r="F4" s="28">
        <v>43842</v>
      </c>
      <c r="G4" s="28">
        <v>43856</v>
      </c>
      <c r="H4" s="28">
        <v>43863</v>
      </c>
      <c r="I4" s="28">
        <v>43877</v>
      </c>
      <c r="J4" s="74"/>
      <c r="K4" s="75"/>
      <c r="L4" s="76" t="s">
        <v>4</v>
      </c>
      <c r="M4" s="77"/>
      <c r="N4" s="77"/>
      <c r="O4" s="78"/>
      <c r="P4" s="43"/>
    </row>
    <row r="5" spans="1:31" s="59" customFormat="1" ht="12.95" customHeight="1" x14ac:dyDescent="0.2">
      <c r="A5" s="155">
        <f>IF(AA5&lt;1," ",AA5)</f>
        <v>99</v>
      </c>
      <c r="B5" s="127" t="s">
        <v>23</v>
      </c>
      <c r="C5" s="127" t="s">
        <v>15</v>
      </c>
      <c r="D5" s="171">
        <v>1</v>
      </c>
      <c r="E5" s="127">
        <v>1</v>
      </c>
      <c r="F5" s="171">
        <v>1</v>
      </c>
      <c r="G5" s="127">
        <v>1</v>
      </c>
      <c r="H5" s="172"/>
      <c r="I5" s="172">
        <v>2</v>
      </c>
      <c r="J5" s="172"/>
      <c r="K5" s="173"/>
      <c r="L5" s="127">
        <f t="shared" ref="L5:N6" si="0">IF(Q5&gt;20," ",Q5)</f>
        <v>1</v>
      </c>
      <c r="M5" s="127">
        <f t="shared" si="0"/>
        <v>1</v>
      </c>
      <c r="N5" s="127">
        <f t="shared" si="0"/>
        <v>1</v>
      </c>
      <c r="O5" s="174">
        <f>IF(T5&lt;1," ",T5)</f>
        <v>60</v>
      </c>
      <c r="P5" s="41"/>
      <c r="Q5" s="59">
        <f>IF(COUNT(D5:K5)&gt;0,SMALL(D5:K5,1),21)</f>
        <v>1</v>
      </c>
      <c r="R5" s="59">
        <f>IF(COUNT(D5:K5)&gt;1,SMALL(D5:K5,2),21)</f>
        <v>1</v>
      </c>
      <c r="S5" s="59">
        <f>IF(COUNT(D5:K5)&gt;2,SMALL(D5:K5,3),21)</f>
        <v>1</v>
      </c>
      <c r="T5" s="59">
        <f>21*3-Q5-R5-S5-((3-COUNT(Q5:S5))*21)</f>
        <v>60</v>
      </c>
      <c r="V5" s="59">
        <f>IF(COUNT(D5:K5)&gt;0,SMALL(D5:K5,1),21)</f>
        <v>1</v>
      </c>
      <c r="W5" s="59">
        <f>IF(COUNT(D5:K5)&gt;1,SMALL(D5:K5,2),21)</f>
        <v>1</v>
      </c>
      <c r="X5" s="59">
        <f>IF(COUNT(D5:K5)&gt;2,SMALL(D5:K5,3),21)</f>
        <v>1</v>
      </c>
      <c r="Y5" s="59">
        <f>IF(COUNT(D5:K5)&gt;3,SMALL(D5:K5,4),21)</f>
        <v>1</v>
      </c>
      <c r="Z5" s="59">
        <f>IF(COUNT(D5:K5)&gt;4,SMALL(D5:K5,5),21)</f>
        <v>2</v>
      </c>
      <c r="AA5" s="59">
        <f>21*5-V5-W5-X5-Y5-Z5-((5-COUNT(V5:Z5))*21)</f>
        <v>99</v>
      </c>
    </row>
    <row r="6" spans="1:31" s="59" customFormat="1" ht="12.95" customHeight="1" x14ac:dyDescent="0.2">
      <c r="A6" s="162">
        <f>IF(AA6&lt;1," ",AA6)</f>
        <v>20</v>
      </c>
      <c r="B6" s="162" t="s">
        <v>192</v>
      </c>
      <c r="C6" s="162" t="s">
        <v>20</v>
      </c>
      <c r="D6" s="162"/>
      <c r="E6" s="162"/>
      <c r="F6" s="162"/>
      <c r="G6" s="162"/>
      <c r="H6" s="162"/>
      <c r="I6" s="162">
        <v>1</v>
      </c>
      <c r="J6" s="162"/>
      <c r="K6" s="162"/>
      <c r="L6" s="162">
        <f t="shared" si="0"/>
        <v>1</v>
      </c>
      <c r="M6" s="162" t="str">
        <f t="shared" si="0"/>
        <v xml:space="preserve"> </v>
      </c>
      <c r="N6" s="162" t="str">
        <f t="shared" si="0"/>
        <v xml:space="preserve"> </v>
      </c>
      <c r="O6" s="162">
        <f>IF(T6&lt;1," ",T6)</f>
        <v>20</v>
      </c>
      <c r="P6" s="41"/>
      <c r="Q6" s="59">
        <f>IF(COUNT(D6:K6)&gt;0,SMALL(D6:K6,1),21)</f>
        <v>1</v>
      </c>
      <c r="R6" s="59">
        <f>IF(COUNT(D6:K6)&gt;1,SMALL(D6:K6,2),21)</f>
        <v>21</v>
      </c>
      <c r="S6" s="59">
        <f>IF(COUNT(D6:K6)&gt;2,SMALL(D6:K6,3),21)</f>
        <v>21</v>
      </c>
      <c r="T6" s="59">
        <f>21*3-Q6-R6-S6-((3-COUNT(Q6:S6))*21)</f>
        <v>20</v>
      </c>
      <c r="V6" s="59">
        <f>IF(COUNT(D6:K6)&gt;0,SMALL(D6:K6,1),21)</f>
        <v>1</v>
      </c>
      <c r="W6" s="59">
        <f>IF(COUNT(D6:K6)&gt;1,SMALL(D6:K6,2),21)</f>
        <v>21</v>
      </c>
      <c r="X6" s="59">
        <f>IF(COUNT(D6:K6)&gt;2,SMALL(D6:K6,3),21)</f>
        <v>21</v>
      </c>
      <c r="Y6" s="59">
        <f>IF(COUNT(D6:K6)&gt;3,SMALL(D6:K6,4),21)</f>
        <v>21</v>
      </c>
      <c r="Z6" s="59">
        <f>IF(COUNT(D6:K6)&gt;4,SMALL(D6:K6,5),21)</f>
        <v>21</v>
      </c>
      <c r="AA6" s="59">
        <f>21*5-V6-W6-X6-Y6-Z6-((5-COUNT(V6:Z6))*21)</f>
        <v>20</v>
      </c>
    </row>
    <row r="7" spans="1:31" ht="12.95" customHeight="1" thickBot="1" x14ac:dyDescent="0.25">
      <c r="A7" s="51" t="str">
        <f t="shared" ref="A7" si="1">IF(AA7&lt;1," ",AA7)</f>
        <v xml:space="preserve"> </v>
      </c>
      <c r="B7" s="15"/>
      <c r="C7" s="15"/>
      <c r="D7" s="16"/>
      <c r="E7" s="15"/>
      <c r="F7" s="16"/>
      <c r="G7" s="15"/>
      <c r="H7" s="17"/>
      <c r="I7" s="17"/>
      <c r="J7" s="17"/>
      <c r="K7" s="18"/>
      <c r="L7" s="19" t="str">
        <f t="shared" ref="L7:N7" si="2">IF(Q7&gt;20," ",Q7)</f>
        <v xml:space="preserve"> </v>
      </c>
      <c r="M7" s="15" t="str">
        <f t="shared" si="2"/>
        <v xml:space="preserve"> </v>
      </c>
      <c r="N7" s="15" t="str">
        <f t="shared" si="2"/>
        <v xml:space="preserve"> </v>
      </c>
      <c r="O7" s="20" t="str">
        <f t="shared" ref="O7" si="3">IF(T7&lt;1," ",T7)</f>
        <v xml:space="preserve"> </v>
      </c>
      <c r="Q7">
        <f t="shared" ref="Q7" si="4">IF(COUNT(D7:K7)&gt;0,SMALL(D7:K7,1),21)</f>
        <v>21</v>
      </c>
      <c r="R7">
        <f t="shared" ref="R7" si="5">IF(COUNT(D7:K7)&gt;1,SMALL(D7:K7,2),21)</f>
        <v>21</v>
      </c>
      <c r="S7">
        <f t="shared" ref="S7" si="6">IF(COUNT(D7:K7)&gt;2,SMALL(D7:K7,3),21)</f>
        <v>21</v>
      </c>
      <c r="T7">
        <f t="shared" ref="T7" si="7">21*3-Q7-R7-S7-((3-COUNT(Q7:S7))*21)</f>
        <v>0</v>
      </c>
      <c r="V7" s="42">
        <f t="shared" ref="V7" si="8">IF(COUNT(D7:K7)&gt;0,SMALL(D7:K7,1),21)</f>
        <v>21</v>
      </c>
      <c r="W7" s="42">
        <f t="shared" ref="W7" si="9">IF(COUNT(D7:K7)&gt;1,SMALL(D7:K7,2),21)</f>
        <v>21</v>
      </c>
      <c r="X7" s="42">
        <f t="shared" ref="X7" si="10">IF(COUNT(D7:K7)&gt;2,SMALL(D7:K7,3),21)</f>
        <v>21</v>
      </c>
      <c r="Y7" s="42">
        <f t="shared" ref="Y7" si="11">IF(COUNT(D7:K7)&gt;3,SMALL(D7:K7,4),21)</f>
        <v>21</v>
      </c>
      <c r="Z7" s="42">
        <f t="shared" ref="Z7" si="12">IF(COUNT(D7:K7)&gt;4,SMALL(D7:K7,5),21)</f>
        <v>21</v>
      </c>
      <c r="AA7">
        <f t="shared" ref="AA7" si="13">21*5-V7-W7-X7-Y7-Z7-((5-COUNT(V7:Z7))*21)</f>
        <v>0</v>
      </c>
    </row>
    <row r="8" spans="1:31" ht="12.95" customHeight="1" x14ac:dyDescent="0.2"/>
    <row r="9" spans="1:31" ht="12.95" customHeight="1" x14ac:dyDescent="0.2"/>
    <row r="10" spans="1:31" ht="12.95" customHeight="1" x14ac:dyDescent="0.2"/>
    <row r="11" spans="1:31" ht="12.95" customHeight="1" x14ac:dyDescent="0.2"/>
    <row r="12" spans="1:31" ht="12.95" customHeight="1" x14ac:dyDescent="0.2"/>
    <row r="13" spans="1:31" ht="12.95" customHeight="1" x14ac:dyDescent="0.2"/>
    <row r="14" spans="1:31" ht="12.95" customHeight="1" x14ac:dyDescent="0.2"/>
    <row r="15" spans="1:31" ht="12.95" customHeight="1" x14ac:dyDescent="0.2"/>
    <row r="16" spans="1:31" ht="12.95" customHeight="1" x14ac:dyDescent="0.2"/>
    <row r="17" ht="12.95" customHeight="1" x14ac:dyDescent="0.2"/>
    <row r="18" ht="12.95" customHeight="1" x14ac:dyDescent="0.2"/>
    <row r="19" ht="12.95" customHeight="1" x14ac:dyDescent="0.2"/>
    <row r="20" ht="12.95" customHeight="1" x14ac:dyDescent="0.2"/>
    <row r="21" ht="12.95" customHeight="1" x14ac:dyDescent="0.2"/>
    <row r="22" ht="12.95" customHeight="1" x14ac:dyDescent="0.2"/>
    <row r="23" ht="12.95" customHeight="1" x14ac:dyDescent="0.2"/>
    <row r="24" ht="12.95" customHeight="1" x14ac:dyDescent="0.2"/>
    <row r="25" ht="12.95" customHeight="1" x14ac:dyDescent="0.2"/>
    <row r="26" ht="12.95" customHeight="1" x14ac:dyDescent="0.2"/>
    <row r="27" ht="12.95" customHeight="1" x14ac:dyDescent="0.2"/>
    <row r="28" ht="12.95" customHeight="1" x14ac:dyDescent="0.2"/>
    <row r="29" ht="12.95" customHeight="1" x14ac:dyDescent="0.2"/>
    <row r="30" ht="12.95" customHeight="1" x14ac:dyDescent="0.2"/>
    <row r="31" ht="12.95" customHeight="1" x14ac:dyDescent="0.2"/>
    <row r="32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  <row r="132" ht="12.95" customHeight="1" x14ac:dyDescent="0.2"/>
    <row r="133" ht="12.95" customHeight="1" x14ac:dyDescent="0.2"/>
    <row r="134" ht="12.95" customHeight="1" x14ac:dyDescent="0.2"/>
    <row r="135" ht="12.95" customHeight="1" x14ac:dyDescent="0.2"/>
    <row r="136" ht="12.95" customHeight="1" x14ac:dyDescent="0.2"/>
    <row r="137" ht="12.95" customHeight="1" x14ac:dyDescent="0.2"/>
    <row r="138" ht="12.95" customHeight="1" x14ac:dyDescent="0.2"/>
    <row r="139" ht="12.95" customHeight="1" x14ac:dyDescent="0.2"/>
    <row r="140" ht="12.95" customHeight="1" x14ac:dyDescent="0.2"/>
    <row r="141" ht="12.95" customHeight="1" x14ac:dyDescent="0.2"/>
    <row r="142" ht="12.95" customHeight="1" x14ac:dyDescent="0.2"/>
    <row r="143" ht="12.95" customHeight="1" x14ac:dyDescent="0.2"/>
    <row r="144" ht="12.95" customHeight="1" x14ac:dyDescent="0.2"/>
    <row r="145" ht="12.95" customHeight="1" x14ac:dyDescent="0.2"/>
    <row r="146" ht="12.95" customHeight="1" x14ac:dyDescent="0.2"/>
    <row r="147" ht="12.95" customHeight="1" x14ac:dyDescent="0.2"/>
    <row r="148" ht="12.95" customHeight="1" x14ac:dyDescent="0.2"/>
    <row r="149" ht="12.95" customHeight="1" x14ac:dyDescent="0.2"/>
    <row r="150" ht="12.95" customHeight="1" x14ac:dyDescent="0.2"/>
    <row r="151" ht="12.95" customHeight="1" x14ac:dyDescent="0.2"/>
    <row r="152" ht="12.95" customHeight="1" x14ac:dyDescent="0.2"/>
    <row r="153" ht="12.95" customHeight="1" x14ac:dyDescent="0.2"/>
    <row r="154" ht="12.95" customHeight="1" x14ac:dyDescent="0.2"/>
    <row r="155" ht="12.95" customHeight="1" x14ac:dyDescent="0.2"/>
    <row r="156" ht="12.95" customHeight="1" x14ac:dyDescent="0.2"/>
    <row r="157" ht="12.95" customHeight="1" x14ac:dyDescent="0.2"/>
    <row r="158" ht="12.95" customHeight="1" x14ac:dyDescent="0.2"/>
    <row r="159" ht="12.95" customHeight="1" x14ac:dyDescent="0.2"/>
    <row r="160" ht="12.95" customHeight="1" x14ac:dyDescent="0.2"/>
    <row r="161" ht="12.95" customHeight="1" x14ac:dyDescent="0.2"/>
    <row r="162" ht="12.95" customHeight="1" x14ac:dyDescent="0.2"/>
    <row r="163" ht="12.95" customHeight="1" x14ac:dyDescent="0.2"/>
    <row r="164" ht="12.95" customHeight="1" x14ac:dyDescent="0.2"/>
    <row r="165" ht="12.95" customHeight="1" x14ac:dyDescent="0.2"/>
    <row r="166" ht="12.95" customHeight="1" x14ac:dyDescent="0.2"/>
    <row r="167" ht="12.95" customHeight="1" x14ac:dyDescent="0.2"/>
    <row r="168" ht="12.95" customHeight="1" x14ac:dyDescent="0.2"/>
    <row r="169" ht="12.95" customHeight="1" x14ac:dyDescent="0.2"/>
    <row r="170" ht="12.95" customHeight="1" x14ac:dyDescent="0.2"/>
    <row r="171" ht="12.95" customHeight="1" x14ac:dyDescent="0.2"/>
    <row r="172" ht="12.95" customHeight="1" x14ac:dyDescent="0.2"/>
    <row r="173" ht="12.95" customHeight="1" x14ac:dyDescent="0.2"/>
    <row r="174" ht="12.95" customHeight="1" x14ac:dyDescent="0.2"/>
    <row r="175" ht="12.95" customHeight="1" x14ac:dyDescent="0.2"/>
    <row r="176" ht="12.95" customHeight="1" x14ac:dyDescent="0.2"/>
    <row r="177" ht="12.95" customHeight="1" x14ac:dyDescent="0.2"/>
    <row r="178" ht="12.95" customHeight="1" x14ac:dyDescent="0.2"/>
    <row r="179" ht="12.95" customHeight="1" x14ac:dyDescent="0.2"/>
    <row r="180" ht="12.95" customHeight="1" x14ac:dyDescent="0.2"/>
    <row r="181" ht="12.95" customHeight="1" x14ac:dyDescent="0.2"/>
    <row r="182" ht="12.95" customHeight="1" x14ac:dyDescent="0.2"/>
    <row r="183" ht="12.95" customHeight="1" x14ac:dyDescent="0.2"/>
    <row r="184" ht="12.95" customHeight="1" x14ac:dyDescent="0.2"/>
    <row r="185" ht="12.95" customHeight="1" x14ac:dyDescent="0.2"/>
    <row r="186" ht="12.95" customHeight="1" x14ac:dyDescent="0.2"/>
    <row r="187" ht="12.95" customHeight="1" x14ac:dyDescent="0.2"/>
    <row r="188" ht="12.95" customHeight="1" x14ac:dyDescent="0.2"/>
    <row r="189" ht="12.95" customHeight="1" x14ac:dyDescent="0.2"/>
    <row r="190" ht="12.95" customHeight="1" x14ac:dyDescent="0.2"/>
    <row r="191" ht="12.95" customHeight="1" x14ac:dyDescent="0.2"/>
    <row r="192" ht="12.95" customHeight="1" x14ac:dyDescent="0.2"/>
    <row r="193" ht="12.95" customHeight="1" x14ac:dyDescent="0.2"/>
    <row r="194" ht="12.95" customHeight="1" x14ac:dyDescent="0.2"/>
    <row r="195" ht="12.95" customHeight="1" x14ac:dyDescent="0.2"/>
    <row r="196" ht="12.95" customHeight="1" x14ac:dyDescent="0.2"/>
    <row r="197" ht="12.95" customHeight="1" x14ac:dyDescent="0.2"/>
    <row r="198" ht="12.95" customHeight="1" x14ac:dyDescent="0.2"/>
    <row r="199" ht="12.95" customHeight="1" x14ac:dyDescent="0.2"/>
    <row r="200" ht="12.95" customHeight="1" x14ac:dyDescent="0.2"/>
    <row r="201" ht="12.95" customHeight="1" x14ac:dyDescent="0.2"/>
    <row r="202" ht="12.95" customHeight="1" x14ac:dyDescent="0.2"/>
    <row r="203" ht="12.95" customHeight="1" x14ac:dyDescent="0.2"/>
    <row r="204" ht="12.95" customHeight="1" x14ac:dyDescent="0.2"/>
    <row r="205" ht="12.95" customHeight="1" x14ac:dyDescent="0.2"/>
    <row r="206" ht="12.95" customHeight="1" x14ac:dyDescent="0.2"/>
    <row r="207" ht="12.95" customHeight="1" x14ac:dyDescent="0.2"/>
    <row r="208" ht="12.95" customHeight="1" x14ac:dyDescent="0.2"/>
    <row r="209" ht="12.95" customHeight="1" x14ac:dyDescent="0.2"/>
    <row r="210" ht="12.95" customHeight="1" x14ac:dyDescent="0.2"/>
    <row r="211" ht="12.95" customHeight="1" x14ac:dyDescent="0.2"/>
    <row r="212" ht="12.95" customHeight="1" x14ac:dyDescent="0.2"/>
    <row r="213" ht="12.95" customHeight="1" x14ac:dyDescent="0.2"/>
    <row r="214" ht="12.95" customHeight="1" x14ac:dyDescent="0.2"/>
    <row r="215" ht="12.95" customHeight="1" x14ac:dyDescent="0.2"/>
    <row r="216" ht="12.95" customHeight="1" x14ac:dyDescent="0.2"/>
    <row r="217" ht="12.95" customHeight="1" x14ac:dyDescent="0.2"/>
    <row r="218" ht="12.95" customHeight="1" x14ac:dyDescent="0.2"/>
    <row r="219" ht="12.95" customHeight="1" x14ac:dyDescent="0.2"/>
    <row r="220" ht="12.95" customHeight="1" x14ac:dyDescent="0.2"/>
    <row r="221" ht="12.95" customHeight="1" x14ac:dyDescent="0.2"/>
    <row r="222" ht="12.95" customHeight="1" x14ac:dyDescent="0.2"/>
    <row r="223" ht="12.95" customHeight="1" x14ac:dyDescent="0.2"/>
    <row r="224" ht="12.95" customHeight="1" x14ac:dyDescent="0.2"/>
    <row r="225" ht="12.95" customHeight="1" x14ac:dyDescent="0.2"/>
    <row r="226" ht="12.95" customHeight="1" x14ac:dyDescent="0.2"/>
    <row r="227" ht="12.95" customHeight="1" x14ac:dyDescent="0.2"/>
    <row r="228" ht="12.95" customHeight="1" x14ac:dyDescent="0.2"/>
    <row r="229" ht="12.95" customHeight="1" x14ac:dyDescent="0.2"/>
    <row r="230" ht="12.95" customHeight="1" x14ac:dyDescent="0.2"/>
    <row r="231" ht="12.95" customHeight="1" x14ac:dyDescent="0.2"/>
    <row r="232" ht="12.95" customHeight="1" x14ac:dyDescent="0.2"/>
    <row r="233" ht="12.95" customHeight="1" x14ac:dyDescent="0.2"/>
    <row r="234" ht="12.95" customHeight="1" x14ac:dyDescent="0.2"/>
    <row r="235" ht="12.95" customHeight="1" x14ac:dyDescent="0.2"/>
    <row r="236" ht="12.95" customHeight="1" x14ac:dyDescent="0.2"/>
    <row r="237" ht="12.95" customHeight="1" x14ac:dyDescent="0.2"/>
    <row r="238" ht="12.95" customHeight="1" x14ac:dyDescent="0.2"/>
    <row r="239" ht="12.95" customHeight="1" x14ac:dyDescent="0.2"/>
    <row r="240" ht="12.95" customHeight="1" x14ac:dyDescent="0.2"/>
    <row r="241" ht="12.95" customHeight="1" x14ac:dyDescent="0.2"/>
    <row r="242" ht="12.95" customHeight="1" x14ac:dyDescent="0.2"/>
    <row r="243" ht="12.95" customHeight="1" x14ac:dyDescent="0.2"/>
    <row r="244" ht="12.95" customHeight="1" x14ac:dyDescent="0.2"/>
    <row r="245" ht="12.95" customHeight="1" x14ac:dyDescent="0.2"/>
    <row r="246" ht="12.95" customHeight="1" x14ac:dyDescent="0.2"/>
    <row r="247" ht="12.95" customHeight="1" x14ac:dyDescent="0.2"/>
    <row r="248" ht="12.95" customHeight="1" x14ac:dyDescent="0.2"/>
    <row r="249" ht="12.95" customHeight="1" x14ac:dyDescent="0.2"/>
    <row r="250" ht="12.95" customHeight="1" x14ac:dyDescent="0.2"/>
    <row r="251" ht="12.95" customHeight="1" x14ac:dyDescent="0.2"/>
    <row r="252" ht="12.95" customHeight="1" x14ac:dyDescent="0.2"/>
    <row r="253" ht="12.95" customHeight="1" x14ac:dyDescent="0.2"/>
    <row r="254" ht="12.95" customHeight="1" x14ac:dyDescent="0.2"/>
    <row r="255" ht="12.95" customHeight="1" x14ac:dyDescent="0.2"/>
    <row r="256" ht="12.95" customHeight="1" x14ac:dyDescent="0.2"/>
    <row r="257" ht="12.95" customHeight="1" x14ac:dyDescent="0.2"/>
    <row r="258" ht="12.95" customHeight="1" x14ac:dyDescent="0.2"/>
    <row r="259" ht="12.95" customHeight="1" x14ac:dyDescent="0.2"/>
    <row r="260" ht="12.95" customHeight="1" x14ac:dyDescent="0.2"/>
    <row r="261" ht="12.95" customHeight="1" x14ac:dyDescent="0.2"/>
    <row r="262" ht="12.95" customHeight="1" x14ac:dyDescent="0.2"/>
    <row r="263" ht="12.95" customHeight="1" x14ac:dyDescent="0.2"/>
    <row r="264" ht="12.95" customHeight="1" x14ac:dyDescent="0.2"/>
    <row r="265" ht="12.95" customHeight="1" x14ac:dyDescent="0.2"/>
    <row r="266" ht="12.95" customHeight="1" x14ac:dyDescent="0.2"/>
    <row r="267" ht="12.95" customHeight="1" x14ac:dyDescent="0.2"/>
    <row r="268" ht="12.95" customHeight="1" x14ac:dyDescent="0.2"/>
    <row r="269" ht="12.95" customHeight="1" x14ac:dyDescent="0.2"/>
    <row r="270" ht="12.95" customHeight="1" x14ac:dyDescent="0.2"/>
    <row r="271" ht="12.95" customHeight="1" x14ac:dyDescent="0.2"/>
    <row r="272" ht="12.95" customHeight="1" x14ac:dyDescent="0.2"/>
    <row r="273" ht="12.95" customHeight="1" x14ac:dyDescent="0.2"/>
    <row r="274" ht="12.95" customHeight="1" x14ac:dyDescent="0.2"/>
    <row r="275" ht="12.95" customHeight="1" x14ac:dyDescent="0.2"/>
    <row r="276" ht="12.95" customHeight="1" x14ac:dyDescent="0.2"/>
    <row r="277" ht="12.95" customHeight="1" x14ac:dyDescent="0.2"/>
    <row r="278" ht="12.95" customHeight="1" x14ac:dyDescent="0.2"/>
    <row r="279" ht="12.95" customHeight="1" x14ac:dyDescent="0.2"/>
    <row r="280" ht="12.95" customHeight="1" x14ac:dyDescent="0.2"/>
    <row r="281" ht="12.95" customHeight="1" x14ac:dyDescent="0.2"/>
    <row r="282" ht="12.95" customHeight="1" x14ac:dyDescent="0.2"/>
    <row r="283" ht="12.95" customHeight="1" x14ac:dyDescent="0.2"/>
    <row r="284" ht="12.95" customHeight="1" x14ac:dyDescent="0.2"/>
    <row r="285" ht="12.95" customHeight="1" x14ac:dyDescent="0.2"/>
    <row r="286" ht="12.95" customHeight="1" x14ac:dyDescent="0.2"/>
    <row r="287" ht="12.95" customHeight="1" x14ac:dyDescent="0.2"/>
    <row r="288" ht="12.95" customHeight="1" x14ac:dyDescent="0.2"/>
    <row r="289" ht="12.95" customHeight="1" x14ac:dyDescent="0.2"/>
    <row r="290" ht="12.95" customHeight="1" x14ac:dyDescent="0.2"/>
    <row r="291" ht="12.95" customHeight="1" x14ac:dyDescent="0.2"/>
    <row r="292" ht="12.95" customHeight="1" x14ac:dyDescent="0.2"/>
    <row r="293" ht="12.95" customHeight="1" x14ac:dyDescent="0.2"/>
    <row r="294" ht="12.95" customHeight="1" x14ac:dyDescent="0.2"/>
    <row r="295" ht="12.95" customHeight="1" x14ac:dyDescent="0.2"/>
    <row r="296" ht="12.95" customHeight="1" x14ac:dyDescent="0.2"/>
    <row r="297" ht="12.95" customHeight="1" x14ac:dyDescent="0.2"/>
    <row r="298" ht="12.95" customHeight="1" x14ac:dyDescent="0.2"/>
    <row r="299" ht="12.95" customHeight="1" x14ac:dyDescent="0.2"/>
    <row r="300" ht="12.95" customHeight="1" x14ac:dyDescent="0.2"/>
    <row r="301" ht="12.95" customHeight="1" x14ac:dyDescent="0.2"/>
    <row r="302" ht="12.95" customHeight="1" x14ac:dyDescent="0.2"/>
    <row r="303" ht="12.95" customHeight="1" x14ac:dyDescent="0.2"/>
    <row r="304" ht="12.95" customHeight="1" x14ac:dyDescent="0.2"/>
    <row r="305" ht="12.95" customHeight="1" x14ac:dyDescent="0.2"/>
    <row r="306" ht="12.95" customHeight="1" x14ac:dyDescent="0.2"/>
    <row r="307" ht="12.95" customHeight="1" x14ac:dyDescent="0.2"/>
    <row r="308" ht="12.95" customHeight="1" x14ac:dyDescent="0.2"/>
    <row r="309" ht="12.95" customHeight="1" x14ac:dyDescent="0.2"/>
    <row r="310" ht="12.95" customHeight="1" x14ac:dyDescent="0.2"/>
    <row r="311" ht="12.95" customHeight="1" x14ac:dyDescent="0.2"/>
    <row r="312" ht="12.95" customHeight="1" x14ac:dyDescent="0.2"/>
    <row r="313" ht="12.95" customHeight="1" x14ac:dyDescent="0.2"/>
    <row r="314" ht="12.95" customHeight="1" x14ac:dyDescent="0.2"/>
    <row r="315" ht="12.95" customHeight="1" x14ac:dyDescent="0.2"/>
    <row r="316" ht="12.95" customHeight="1" x14ac:dyDescent="0.2"/>
    <row r="317" ht="12.95" customHeight="1" x14ac:dyDescent="0.2"/>
    <row r="318" ht="12.95" customHeight="1" x14ac:dyDescent="0.2"/>
    <row r="319" ht="12.95" customHeight="1" x14ac:dyDescent="0.2"/>
    <row r="320" ht="12.95" customHeight="1" x14ac:dyDescent="0.2"/>
    <row r="321" ht="12.95" customHeight="1" x14ac:dyDescent="0.2"/>
    <row r="322" ht="12.95" customHeight="1" x14ac:dyDescent="0.2"/>
    <row r="323" ht="12.95" customHeight="1" x14ac:dyDescent="0.2"/>
    <row r="324" ht="12.95" customHeight="1" x14ac:dyDescent="0.2"/>
    <row r="325" ht="12.95" customHeight="1" x14ac:dyDescent="0.2"/>
    <row r="326" ht="12.95" customHeight="1" x14ac:dyDescent="0.2"/>
    <row r="327" ht="12.95" customHeight="1" x14ac:dyDescent="0.2"/>
    <row r="328" ht="12.95" customHeight="1" x14ac:dyDescent="0.2"/>
    <row r="329" ht="12.95" customHeight="1" x14ac:dyDescent="0.2"/>
    <row r="330" ht="12.95" customHeight="1" x14ac:dyDescent="0.2"/>
    <row r="331" ht="12.95" customHeight="1" x14ac:dyDescent="0.2"/>
    <row r="332" ht="12.95" customHeight="1" x14ac:dyDescent="0.2"/>
    <row r="333" ht="12.95" customHeight="1" x14ac:dyDescent="0.2"/>
    <row r="334" ht="12.95" customHeight="1" x14ac:dyDescent="0.2"/>
    <row r="335" ht="12.95" customHeight="1" x14ac:dyDescent="0.2"/>
    <row r="336" ht="12.95" customHeight="1" x14ac:dyDescent="0.2"/>
    <row r="337" ht="12.95" customHeight="1" x14ac:dyDescent="0.2"/>
    <row r="338" ht="12.95" customHeight="1" x14ac:dyDescent="0.2"/>
    <row r="339" ht="12.95" customHeight="1" x14ac:dyDescent="0.2"/>
    <row r="340" ht="12.95" customHeight="1" x14ac:dyDescent="0.2"/>
    <row r="341" ht="12.95" customHeight="1" x14ac:dyDescent="0.2"/>
    <row r="342" ht="12.95" customHeight="1" x14ac:dyDescent="0.2"/>
    <row r="343" ht="12.95" customHeight="1" x14ac:dyDescent="0.2"/>
    <row r="344" ht="12.95" customHeight="1" x14ac:dyDescent="0.2"/>
    <row r="345" ht="12.95" customHeight="1" x14ac:dyDescent="0.2"/>
    <row r="346" ht="12.95" customHeight="1" x14ac:dyDescent="0.2"/>
    <row r="347" ht="12.95" customHeight="1" x14ac:dyDescent="0.2"/>
    <row r="348" ht="12.95" customHeight="1" x14ac:dyDescent="0.2"/>
    <row r="349" ht="12.95" customHeight="1" x14ac:dyDescent="0.2"/>
    <row r="350" ht="12.95" customHeight="1" x14ac:dyDescent="0.2"/>
    <row r="351" ht="12.95" customHeight="1" x14ac:dyDescent="0.2"/>
    <row r="352" ht="12.95" customHeight="1" x14ac:dyDescent="0.2"/>
    <row r="353" ht="12.95" customHeight="1" x14ac:dyDescent="0.2"/>
    <row r="354" ht="12.95" customHeight="1" x14ac:dyDescent="0.2"/>
    <row r="355" ht="12.95" customHeight="1" x14ac:dyDescent="0.2"/>
    <row r="356" ht="12.95" customHeight="1" x14ac:dyDescent="0.2"/>
    <row r="357" ht="12.95" customHeight="1" x14ac:dyDescent="0.2"/>
    <row r="358" ht="12.95" customHeight="1" x14ac:dyDescent="0.2"/>
    <row r="359" ht="12.95" customHeight="1" x14ac:dyDescent="0.2"/>
    <row r="360" ht="12.95" customHeight="1" x14ac:dyDescent="0.2"/>
    <row r="361" ht="12.95" customHeight="1" x14ac:dyDescent="0.2"/>
    <row r="362" ht="12.95" customHeight="1" x14ac:dyDescent="0.2"/>
    <row r="363" ht="12.95" customHeight="1" x14ac:dyDescent="0.2"/>
    <row r="364" ht="12.95" customHeight="1" x14ac:dyDescent="0.2"/>
    <row r="365" ht="12.95" customHeight="1" x14ac:dyDescent="0.2"/>
    <row r="366" ht="12.95" customHeight="1" x14ac:dyDescent="0.2"/>
    <row r="367" ht="12.95" customHeight="1" x14ac:dyDescent="0.2"/>
    <row r="368" ht="12.95" customHeight="1" x14ac:dyDescent="0.2"/>
    <row r="369" ht="12.95" customHeight="1" x14ac:dyDescent="0.2"/>
    <row r="370" ht="12.95" customHeight="1" x14ac:dyDescent="0.2"/>
    <row r="371" ht="12.95" customHeight="1" x14ac:dyDescent="0.2"/>
    <row r="372" ht="12.95" customHeight="1" x14ac:dyDescent="0.2"/>
    <row r="373" ht="12.95" customHeight="1" x14ac:dyDescent="0.2"/>
    <row r="374" ht="12.95" customHeight="1" x14ac:dyDescent="0.2"/>
    <row r="375" ht="12.95" customHeight="1" x14ac:dyDescent="0.2"/>
    <row r="376" ht="12.95" customHeight="1" x14ac:dyDescent="0.2"/>
    <row r="377" ht="12.95" customHeight="1" x14ac:dyDescent="0.2"/>
    <row r="378" ht="12.95" customHeight="1" x14ac:dyDescent="0.2"/>
    <row r="379" ht="12.95" customHeight="1" x14ac:dyDescent="0.2"/>
    <row r="380" ht="12.95" customHeight="1" x14ac:dyDescent="0.2"/>
    <row r="381" ht="12.95" customHeight="1" x14ac:dyDescent="0.2"/>
    <row r="382" ht="12.95" customHeight="1" x14ac:dyDescent="0.2"/>
    <row r="383" ht="12.95" customHeight="1" x14ac:dyDescent="0.2"/>
    <row r="384" ht="12.95" customHeight="1" x14ac:dyDescent="0.2"/>
    <row r="385" ht="12.95" customHeight="1" x14ac:dyDescent="0.2"/>
    <row r="386" ht="12.95" customHeight="1" x14ac:dyDescent="0.2"/>
    <row r="387" ht="12.95" customHeight="1" x14ac:dyDescent="0.2"/>
    <row r="388" ht="12.95" customHeight="1" x14ac:dyDescent="0.2"/>
    <row r="389" ht="12.95" customHeight="1" x14ac:dyDescent="0.2"/>
    <row r="390" ht="12.95" customHeight="1" x14ac:dyDescent="0.2"/>
    <row r="391" ht="12.95" customHeight="1" x14ac:dyDescent="0.2"/>
    <row r="392" ht="12.95" customHeight="1" x14ac:dyDescent="0.2"/>
    <row r="393" ht="12.95" customHeight="1" x14ac:dyDescent="0.2"/>
    <row r="394" ht="12.95" customHeight="1" x14ac:dyDescent="0.2"/>
    <row r="395" ht="12.95" customHeight="1" x14ac:dyDescent="0.2"/>
    <row r="396" ht="12.95" customHeight="1" x14ac:dyDescent="0.2"/>
    <row r="397" ht="12.95" customHeight="1" x14ac:dyDescent="0.2"/>
    <row r="398" ht="12.95" customHeight="1" x14ac:dyDescent="0.2"/>
    <row r="399" ht="12.95" customHeight="1" x14ac:dyDescent="0.2"/>
    <row r="400" ht="12.95" customHeight="1" x14ac:dyDescent="0.2"/>
    <row r="401" ht="12.95" customHeight="1" x14ac:dyDescent="0.2"/>
    <row r="402" ht="12.95" customHeight="1" x14ac:dyDescent="0.2"/>
    <row r="403" ht="12.95" customHeight="1" x14ac:dyDescent="0.2"/>
    <row r="404" ht="12.95" customHeight="1" x14ac:dyDescent="0.2"/>
    <row r="405" ht="12.95" customHeight="1" x14ac:dyDescent="0.2"/>
    <row r="406" ht="12.95" customHeight="1" x14ac:dyDescent="0.2"/>
    <row r="407" ht="12.95" customHeight="1" x14ac:dyDescent="0.2"/>
    <row r="408" ht="12.95" customHeight="1" x14ac:dyDescent="0.2"/>
    <row r="409" ht="12.95" customHeight="1" x14ac:dyDescent="0.2"/>
    <row r="410" ht="12.95" customHeight="1" x14ac:dyDescent="0.2"/>
    <row r="411" ht="12.95" customHeight="1" x14ac:dyDescent="0.2"/>
    <row r="412" ht="12.95" customHeight="1" x14ac:dyDescent="0.2"/>
    <row r="413" ht="12.95" customHeight="1" x14ac:dyDescent="0.2"/>
    <row r="414" ht="12.95" customHeight="1" x14ac:dyDescent="0.2"/>
    <row r="415" ht="12.95" customHeight="1" x14ac:dyDescent="0.2"/>
    <row r="416" ht="12.95" customHeight="1" x14ac:dyDescent="0.2"/>
    <row r="417" ht="12.95" customHeight="1" x14ac:dyDescent="0.2"/>
    <row r="418" ht="12.95" customHeight="1" x14ac:dyDescent="0.2"/>
    <row r="419" ht="12.95" customHeight="1" x14ac:dyDescent="0.2"/>
    <row r="420" ht="12.95" customHeight="1" x14ac:dyDescent="0.2"/>
    <row r="421" ht="12.95" customHeight="1" x14ac:dyDescent="0.2"/>
    <row r="422" ht="12.95" customHeight="1" x14ac:dyDescent="0.2"/>
    <row r="423" ht="12.95" customHeight="1" x14ac:dyDescent="0.2"/>
    <row r="424" ht="12.95" customHeight="1" x14ac:dyDescent="0.2"/>
    <row r="425" ht="12.95" customHeight="1" x14ac:dyDescent="0.2"/>
    <row r="426" ht="12.95" customHeight="1" x14ac:dyDescent="0.2"/>
    <row r="427" ht="12.95" customHeight="1" x14ac:dyDescent="0.2"/>
    <row r="428" ht="12.95" customHeight="1" x14ac:dyDescent="0.2"/>
    <row r="429" ht="12.95" customHeight="1" x14ac:dyDescent="0.2"/>
    <row r="430" ht="12.95" customHeight="1" x14ac:dyDescent="0.2"/>
    <row r="431" ht="12.95" customHeight="1" x14ac:dyDescent="0.2"/>
    <row r="432" ht="12.95" customHeight="1" x14ac:dyDescent="0.2"/>
    <row r="433" ht="12.95" customHeight="1" x14ac:dyDescent="0.2"/>
    <row r="434" ht="12.95" customHeight="1" x14ac:dyDescent="0.2"/>
    <row r="435" ht="12.95" customHeight="1" x14ac:dyDescent="0.2"/>
    <row r="436" ht="12.95" customHeight="1" x14ac:dyDescent="0.2"/>
    <row r="437" ht="12.95" customHeight="1" x14ac:dyDescent="0.2"/>
    <row r="438" ht="12.95" customHeight="1" x14ac:dyDescent="0.2"/>
    <row r="439" ht="12.95" customHeight="1" x14ac:dyDescent="0.2"/>
    <row r="440" ht="12.95" customHeight="1" x14ac:dyDescent="0.2"/>
    <row r="441" ht="12.95" customHeight="1" x14ac:dyDescent="0.2"/>
    <row r="442" ht="12.95" customHeight="1" x14ac:dyDescent="0.2"/>
    <row r="443" ht="12.95" customHeight="1" x14ac:dyDescent="0.2"/>
    <row r="444" ht="12.95" customHeight="1" x14ac:dyDescent="0.2"/>
    <row r="445" ht="12.95" customHeight="1" x14ac:dyDescent="0.2"/>
    <row r="446" ht="12.95" customHeight="1" x14ac:dyDescent="0.2"/>
    <row r="447" ht="12.95" customHeight="1" x14ac:dyDescent="0.2"/>
    <row r="448" ht="12.95" customHeight="1" x14ac:dyDescent="0.2"/>
    <row r="449" ht="12.95" customHeight="1" x14ac:dyDescent="0.2"/>
    <row r="450" ht="12.95" customHeight="1" x14ac:dyDescent="0.2"/>
    <row r="451" ht="12.95" customHeight="1" x14ac:dyDescent="0.2"/>
    <row r="452" ht="12.95" customHeight="1" x14ac:dyDescent="0.2"/>
    <row r="453" ht="12.95" customHeight="1" x14ac:dyDescent="0.2"/>
    <row r="454" ht="12.95" customHeight="1" x14ac:dyDescent="0.2"/>
    <row r="455" ht="12.95" customHeight="1" x14ac:dyDescent="0.2"/>
    <row r="456" ht="12.95" customHeight="1" x14ac:dyDescent="0.2"/>
    <row r="457" ht="12.95" customHeight="1" x14ac:dyDescent="0.2"/>
  </sheetData>
  <sortState ref="A5:AE16">
    <sortCondition ref="D5:D16"/>
  </sortState>
  <mergeCells count="2">
    <mergeCell ref="A1:F1"/>
    <mergeCell ref="AC2:A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9</vt:i4>
      </vt:variant>
      <vt:variant>
        <vt:lpstr>Navngitte områder</vt:lpstr>
      </vt:variant>
      <vt:variant>
        <vt:i4>2</vt:i4>
      </vt:variant>
    </vt:vector>
  </HeadingPairs>
  <TitlesOfParts>
    <vt:vector size="11" baseType="lpstr">
      <vt:lpstr>Sammenlagt</vt:lpstr>
      <vt:lpstr>HS</vt:lpstr>
      <vt:lpstr>DS</vt:lpstr>
      <vt:lpstr>JG</vt:lpstr>
      <vt:lpstr>JJ</vt:lpstr>
      <vt:lpstr>HV</vt:lpstr>
      <vt:lpstr>DV</vt:lpstr>
      <vt:lpstr>HEV</vt:lpstr>
      <vt:lpstr>DEV</vt:lpstr>
      <vt:lpstr>HV!Utskriftsområde</vt:lpstr>
      <vt:lpstr>Sammenlagt!Utskriftsområde</vt:lpstr>
    </vt:vector>
  </TitlesOfParts>
  <Company>Gjensidige Gruppen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Hovde</dc:creator>
  <cp:lastModifiedBy>Harald</cp:lastModifiedBy>
  <cp:lastPrinted>2008-12-27T15:00:53Z</cp:lastPrinted>
  <dcterms:created xsi:type="dcterms:W3CDTF">2003-01-08T09:38:39Z</dcterms:created>
  <dcterms:modified xsi:type="dcterms:W3CDTF">2020-12-02T15:11:46Z</dcterms:modified>
</cp:coreProperties>
</file>