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60" yWindow="1545" windowWidth="16140" windowHeight="11760"/>
  </bookViews>
  <sheets>
    <sheet name="Sammenlagt" sheetId="7" r:id="rId1"/>
    <sheet name="HS" sheetId="4" r:id="rId2"/>
    <sheet name="DS" sheetId="5" r:id="rId3"/>
    <sheet name="JG" sheetId="6" r:id="rId4"/>
    <sheet name="JJ" sheetId="8" r:id="rId5"/>
    <sheet name="HV" sheetId="1" r:id="rId6"/>
    <sheet name="DV" sheetId="2" r:id="rId7"/>
    <sheet name="HEV" sheetId="9" r:id="rId8"/>
    <sheet name="DEV" sheetId="10" r:id="rId9"/>
  </sheets>
  <definedNames>
    <definedName name="_xlnm.Print_Area" localSheetId="5">HV!$A$1:$O$32</definedName>
    <definedName name="_xlnm.Print_Area" localSheetId="0">Sammenlagt!$A$1:$K$52</definedName>
  </definedNames>
  <calcPr calcId="145621"/>
</workbook>
</file>

<file path=xl/calcChain.xml><?xml version="1.0" encoding="utf-8"?>
<calcChain xmlns="http://schemas.openxmlformats.org/spreadsheetml/2006/main">
  <c r="Z6" i="8" l="1"/>
  <c r="Y6" i="8"/>
  <c r="X6" i="8"/>
  <c r="W6" i="8"/>
  <c r="V6" i="8"/>
  <c r="AA6" i="8" s="1"/>
  <c r="A6" i="8" s="1"/>
  <c r="S6" i="8"/>
  <c r="R6" i="8"/>
  <c r="M6" i="8" s="1"/>
  <c r="Q6" i="8"/>
  <c r="L6" i="8" s="1"/>
  <c r="T6" i="8" l="1"/>
  <c r="O6" i="8" s="1"/>
  <c r="N6" i="8"/>
  <c r="Q48" i="7"/>
  <c r="P48" i="7"/>
  <c r="O48" i="7"/>
  <c r="N48" i="7"/>
  <c r="M48" i="7"/>
  <c r="Q34" i="7"/>
  <c r="P34" i="7"/>
  <c r="O34" i="7"/>
  <c r="N34" i="7"/>
  <c r="M34" i="7"/>
  <c r="Q30" i="7"/>
  <c r="P30" i="7"/>
  <c r="O30" i="7"/>
  <c r="N30" i="7"/>
  <c r="M30" i="7"/>
  <c r="Q27" i="7"/>
  <c r="P27" i="7"/>
  <c r="O27" i="7"/>
  <c r="N27" i="7"/>
  <c r="M27" i="7"/>
  <c r="Q45" i="7"/>
  <c r="P45" i="7"/>
  <c r="O45" i="7"/>
  <c r="N45" i="7"/>
  <c r="M45" i="7"/>
  <c r="Q39" i="7"/>
  <c r="P39" i="7"/>
  <c r="O39" i="7"/>
  <c r="N39" i="7"/>
  <c r="M39" i="7"/>
  <c r="Q35" i="7"/>
  <c r="P35" i="7"/>
  <c r="O35" i="7"/>
  <c r="N35" i="7"/>
  <c r="M35" i="7"/>
  <c r="Q26" i="7"/>
  <c r="P26" i="7"/>
  <c r="O26" i="7"/>
  <c r="N26" i="7"/>
  <c r="M26" i="7"/>
  <c r="Q23" i="7"/>
  <c r="P23" i="7"/>
  <c r="O23" i="7"/>
  <c r="N23" i="7"/>
  <c r="M23" i="7"/>
  <c r="Q20" i="7"/>
  <c r="P20" i="7"/>
  <c r="O20" i="7"/>
  <c r="N20" i="7"/>
  <c r="M20" i="7"/>
  <c r="Q16" i="7"/>
  <c r="P16" i="7"/>
  <c r="O16" i="7"/>
  <c r="N16" i="7"/>
  <c r="M16" i="7"/>
  <c r="Q43" i="7"/>
  <c r="P43" i="7"/>
  <c r="O43" i="7"/>
  <c r="N43" i="7"/>
  <c r="M43" i="7"/>
  <c r="Q41" i="7"/>
  <c r="P41" i="7"/>
  <c r="O41" i="7"/>
  <c r="N41" i="7"/>
  <c r="M41" i="7"/>
  <c r="Q36" i="7"/>
  <c r="P36" i="7"/>
  <c r="O36" i="7"/>
  <c r="N36" i="7"/>
  <c r="M36" i="7"/>
  <c r="Q6" i="7"/>
  <c r="P6" i="7"/>
  <c r="O6" i="7"/>
  <c r="N6" i="7"/>
  <c r="M6" i="7"/>
  <c r="Z24" i="4"/>
  <c r="Y24" i="4"/>
  <c r="X24" i="4"/>
  <c r="W24" i="4"/>
  <c r="V24" i="4"/>
  <c r="S24" i="4"/>
  <c r="N24" i="4" s="1"/>
  <c r="R24" i="4"/>
  <c r="M24" i="4" s="1"/>
  <c r="Q24" i="4"/>
  <c r="L24" i="4" s="1"/>
  <c r="Z43" i="4"/>
  <c r="Y43" i="4"/>
  <c r="X43" i="4"/>
  <c r="W43" i="4"/>
  <c r="V43" i="4"/>
  <c r="S43" i="4"/>
  <c r="R43" i="4"/>
  <c r="M43" i="4" s="1"/>
  <c r="Q43" i="4"/>
  <c r="L43" i="4" s="1"/>
  <c r="Z41" i="4"/>
  <c r="Y41" i="4"/>
  <c r="X41" i="4"/>
  <c r="W41" i="4"/>
  <c r="V41" i="4"/>
  <c r="S41" i="4"/>
  <c r="N41" i="4" s="1"/>
  <c r="R41" i="4"/>
  <c r="Q41" i="4"/>
  <c r="L41" i="4" s="1"/>
  <c r="Z31" i="4"/>
  <c r="Y31" i="4"/>
  <c r="X31" i="4"/>
  <c r="W31" i="4"/>
  <c r="V31" i="4"/>
  <c r="S31" i="4"/>
  <c r="N31" i="4" s="1"/>
  <c r="R31" i="4"/>
  <c r="M31" i="4" s="1"/>
  <c r="Q31" i="4"/>
  <c r="Z28" i="4"/>
  <c r="Y28" i="4"/>
  <c r="X28" i="4"/>
  <c r="W28" i="4"/>
  <c r="V28" i="4"/>
  <c r="S28" i="4"/>
  <c r="N28" i="4" s="1"/>
  <c r="R28" i="4"/>
  <c r="M28" i="4" s="1"/>
  <c r="Q28" i="4"/>
  <c r="L28" i="4" s="1"/>
  <c r="Z19" i="4"/>
  <c r="Y19" i="4"/>
  <c r="X19" i="4"/>
  <c r="W19" i="4"/>
  <c r="V19" i="4"/>
  <c r="S19" i="4"/>
  <c r="N19" i="4" s="1"/>
  <c r="R19" i="4"/>
  <c r="M19" i="4" s="1"/>
  <c r="Q19" i="4"/>
  <c r="L19" i="4" s="1"/>
  <c r="Z34" i="4"/>
  <c r="Y34" i="4"/>
  <c r="X34" i="4"/>
  <c r="W34" i="4"/>
  <c r="V34" i="4"/>
  <c r="S34" i="4"/>
  <c r="N34" i="4" s="1"/>
  <c r="R34" i="4"/>
  <c r="M34" i="4" s="1"/>
  <c r="Q34" i="4"/>
  <c r="L34" i="4" s="1"/>
  <c r="Z15" i="4"/>
  <c r="Y15" i="4"/>
  <c r="X15" i="4"/>
  <c r="W15" i="4"/>
  <c r="V15" i="4"/>
  <c r="S15" i="4"/>
  <c r="N15" i="4" s="1"/>
  <c r="R15" i="4"/>
  <c r="Q15" i="4"/>
  <c r="L15" i="4" s="1"/>
  <c r="Z8" i="6"/>
  <c r="Y8" i="6"/>
  <c r="X8" i="6"/>
  <c r="W8" i="6"/>
  <c r="V8" i="6"/>
  <c r="S8" i="6"/>
  <c r="N8" i="6" s="1"/>
  <c r="R8" i="6"/>
  <c r="Q8" i="6"/>
  <c r="L8" i="6" s="1"/>
  <c r="Z13" i="6"/>
  <c r="Y13" i="6"/>
  <c r="X13" i="6"/>
  <c r="W13" i="6"/>
  <c r="V13" i="6"/>
  <c r="S13" i="6"/>
  <c r="N13" i="6" s="1"/>
  <c r="R13" i="6"/>
  <c r="M13" i="6" s="1"/>
  <c r="Q13" i="6"/>
  <c r="Z18" i="1"/>
  <c r="Y18" i="1"/>
  <c r="X18" i="1"/>
  <c r="W18" i="1"/>
  <c r="V18" i="1"/>
  <c r="S18" i="1"/>
  <c r="N18" i="1" s="1"/>
  <c r="R18" i="1"/>
  <c r="M18" i="1" s="1"/>
  <c r="Q18" i="1"/>
  <c r="L18" i="1" s="1"/>
  <c r="Z25" i="1"/>
  <c r="Y25" i="1"/>
  <c r="X25" i="1"/>
  <c r="W25" i="1"/>
  <c r="V25" i="1"/>
  <c r="S25" i="1"/>
  <c r="N25" i="1" s="1"/>
  <c r="R25" i="1"/>
  <c r="M25" i="1" s="1"/>
  <c r="Q25" i="1"/>
  <c r="L25" i="1" s="1"/>
  <c r="Z16" i="1"/>
  <c r="Y16" i="1"/>
  <c r="X16" i="1"/>
  <c r="W16" i="1"/>
  <c r="V16" i="1"/>
  <c r="S16" i="1"/>
  <c r="N16" i="1" s="1"/>
  <c r="R16" i="1"/>
  <c r="M16" i="1" s="1"/>
  <c r="Q16" i="1"/>
  <c r="L16" i="1" s="1"/>
  <c r="Z9" i="1"/>
  <c r="Y9" i="1"/>
  <c r="X9" i="1"/>
  <c r="W9" i="1"/>
  <c r="V9" i="1"/>
  <c r="S9" i="1"/>
  <c r="N9" i="1" s="1"/>
  <c r="R9" i="1"/>
  <c r="Q9" i="1"/>
  <c r="L9" i="1" s="1"/>
  <c r="Z15" i="9"/>
  <c r="Y15" i="9"/>
  <c r="X15" i="9"/>
  <c r="W15" i="9"/>
  <c r="V15" i="9"/>
  <c r="AA15" i="9" s="1"/>
  <c r="A15" i="9" s="1"/>
  <c r="S15" i="9"/>
  <c r="N15" i="9" s="1"/>
  <c r="R15" i="9"/>
  <c r="M15" i="9" s="1"/>
  <c r="Q15" i="9"/>
  <c r="T15" i="9" l="1"/>
  <c r="O15" i="9" s="1"/>
  <c r="T13" i="6"/>
  <c r="O13" i="6" s="1"/>
  <c r="R6" i="7"/>
  <c r="K6" i="7" s="1"/>
  <c r="R35" i="7"/>
  <c r="K35" i="7" s="1"/>
  <c r="R27" i="7"/>
  <c r="K27" i="7" s="1"/>
  <c r="L15" i="9"/>
  <c r="AA18" i="1"/>
  <c r="T18" i="1"/>
  <c r="O18" i="1" s="1"/>
  <c r="T31" i="4"/>
  <c r="O31" i="4" s="1"/>
  <c r="AA15" i="4"/>
  <c r="A15" i="4" s="1"/>
  <c r="T43" i="4"/>
  <c r="O43" i="4" s="1"/>
  <c r="AA43" i="4"/>
  <c r="A43" i="4" s="1"/>
  <c r="AA41" i="4"/>
  <c r="A41" i="4" s="1"/>
  <c r="AA28" i="4"/>
  <c r="A28" i="4" s="1"/>
  <c r="R41" i="7"/>
  <c r="K41" i="7" s="1"/>
  <c r="R26" i="7"/>
  <c r="K26" i="7" s="1"/>
  <c r="R45" i="7"/>
  <c r="K45" i="7" s="1"/>
  <c r="AA16" i="1"/>
  <c r="AA9" i="1"/>
  <c r="T25" i="1"/>
  <c r="O25" i="1" s="1"/>
  <c r="AA25" i="1"/>
  <c r="T9" i="1"/>
  <c r="O9" i="1" s="1"/>
  <c r="AA8" i="6"/>
  <c r="A8" i="6" s="1"/>
  <c r="T8" i="6"/>
  <c r="O8" i="6" s="1"/>
  <c r="AA13" i="6"/>
  <c r="A13" i="6" s="1"/>
  <c r="T15" i="4"/>
  <c r="O15" i="4" s="1"/>
  <c r="T41" i="4"/>
  <c r="O41" i="4" s="1"/>
  <c r="T24" i="4"/>
  <c r="O24" i="4" s="1"/>
  <c r="AA24" i="4"/>
  <c r="A24" i="4" s="1"/>
  <c r="AA31" i="4"/>
  <c r="A31" i="4" s="1"/>
  <c r="AA19" i="4"/>
  <c r="A19" i="4" s="1"/>
  <c r="AA34" i="4"/>
  <c r="A34" i="4" s="1"/>
  <c r="M15" i="4"/>
  <c r="R20" i="7"/>
  <c r="K20" i="7" s="1"/>
  <c r="R23" i="7"/>
  <c r="K23" i="7" s="1"/>
  <c r="R34" i="7"/>
  <c r="K34" i="7" s="1"/>
  <c r="R48" i="7"/>
  <c r="K48" i="7" s="1"/>
  <c r="R16" i="7"/>
  <c r="K16" i="7" s="1"/>
  <c r="R39" i="7"/>
  <c r="K39" i="7" s="1"/>
  <c r="R30" i="7"/>
  <c r="K30" i="7" s="1"/>
  <c r="R43" i="7"/>
  <c r="K43" i="7" s="1"/>
  <c r="R36" i="7"/>
  <c r="K36" i="7" s="1"/>
  <c r="T28" i="4"/>
  <c r="O28" i="4" s="1"/>
  <c r="L31" i="4"/>
  <c r="M41" i="4"/>
  <c r="N43" i="4"/>
  <c r="T19" i="4"/>
  <c r="O19" i="4" s="1"/>
  <c r="T34" i="4"/>
  <c r="O34" i="4" s="1"/>
  <c r="L13" i="6"/>
  <c r="M8" i="6"/>
  <c r="T16" i="1"/>
  <c r="O16" i="1" s="1"/>
  <c r="M9" i="1"/>
  <c r="Z5" i="10"/>
  <c r="Y5" i="10"/>
  <c r="X5" i="10"/>
  <c r="W5" i="10"/>
  <c r="V5" i="10"/>
  <c r="S5" i="10"/>
  <c r="N5" i="10" s="1"/>
  <c r="R5" i="10"/>
  <c r="M5" i="10" s="1"/>
  <c r="Q5" i="10"/>
  <c r="L5" i="10" s="1"/>
  <c r="Z6" i="4"/>
  <c r="Y6" i="4"/>
  <c r="X6" i="4"/>
  <c r="W6" i="4"/>
  <c r="V6" i="4"/>
  <c r="S6" i="4"/>
  <c r="N6" i="4" s="1"/>
  <c r="R6" i="4"/>
  <c r="M6" i="4" s="1"/>
  <c r="Q6" i="4"/>
  <c r="L6" i="4" s="1"/>
  <c r="Q18" i="7"/>
  <c r="P18" i="7"/>
  <c r="O18" i="7"/>
  <c r="N18" i="7"/>
  <c r="M18" i="7"/>
  <c r="A25" i="1" l="1"/>
  <c r="AA5" i="10"/>
  <c r="A5" i="10" s="1"/>
  <c r="T5" i="10"/>
  <c r="O5" i="10" s="1"/>
  <c r="AA6" i="4"/>
  <c r="A6" i="4" s="1"/>
  <c r="T6" i="4"/>
  <c r="O6" i="4" s="1"/>
  <c r="R18" i="7"/>
  <c r="K18" i="7" s="1"/>
  <c r="Q9" i="7"/>
  <c r="P9" i="7"/>
  <c r="O9" i="7"/>
  <c r="N9" i="7"/>
  <c r="M9" i="7"/>
  <c r="Q19" i="7"/>
  <c r="P19" i="7"/>
  <c r="O19" i="7"/>
  <c r="N19" i="7"/>
  <c r="M19" i="7"/>
  <c r="Z5" i="2"/>
  <c r="Y5" i="2"/>
  <c r="X5" i="2"/>
  <c r="W5" i="2"/>
  <c r="V5" i="2"/>
  <c r="S5" i="2"/>
  <c r="N5" i="2" s="1"/>
  <c r="R5" i="2"/>
  <c r="M5" i="2" s="1"/>
  <c r="Q5" i="2"/>
  <c r="T5" i="2" l="1"/>
  <c r="O5" i="2" s="1"/>
  <c r="R19" i="7"/>
  <c r="K19" i="7" s="1"/>
  <c r="R9" i="7"/>
  <c r="K9" i="7" s="1"/>
  <c r="L5" i="2"/>
  <c r="AA5" i="2"/>
  <c r="A5" i="2" s="1"/>
  <c r="Z9" i="4"/>
  <c r="Y9" i="4"/>
  <c r="X9" i="4"/>
  <c r="W9" i="4"/>
  <c r="V9" i="4"/>
  <c r="S9" i="4"/>
  <c r="N9" i="4" s="1"/>
  <c r="R9" i="4"/>
  <c r="M9" i="4" s="1"/>
  <c r="Q9" i="4"/>
  <c r="Z16" i="4"/>
  <c r="Y16" i="4"/>
  <c r="X16" i="4"/>
  <c r="W16" i="4"/>
  <c r="V16" i="4"/>
  <c r="S16" i="4"/>
  <c r="N16" i="4" s="1"/>
  <c r="R16" i="4"/>
  <c r="M16" i="4" s="1"/>
  <c r="Q16" i="4"/>
  <c r="L16" i="4" s="1"/>
  <c r="Z40" i="4"/>
  <c r="Y40" i="4"/>
  <c r="X40" i="4"/>
  <c r="W40" i="4"/>
  <c r="V40" i="4"/>
  <c r="S40" i="4"/>
  <c r="N40" i="4" s="1"/>
  <c r="R40" i="4"/>
  <c r="M40" i="4" s="1"/>
  <c r="Q40" i="4"/>
  <c r="L40" i="4" s="1"/>
  <c r="Z36" i="4"/>
  <c r="Y36" i="4"/>
  <c r="X36" i="4"/>
  <c r="W36" i="4"/>
  <c r="V36" i="4"/>
  <c r="S36" i="4"/>
  <c r="N36" i="4" s="1"/>
  <c r="R36" i="4"/>
  <c r="M36" i="4" s="1"/>
  <c r="Q36" i="4"/>
  <c r="Z42" i="4"/>
  <c r="Y42" i="4"/>
  <c r="X42" i="4"/>
  <c r="W42" i="4"/>
  <c r="V42" i="4"/>
  <c r="S42" i="4"/>
  <c r="N42" i="4" s="1"/>
  <c r="R42" i="4"/>
  <c r="M42" i="4" s="1"/>
  <c r="Q42" i="4"/>
  <c r="L42" i="4" s="1"/>
  <c r="T36" i="4" l="1"/>
  <c r="O36" i="4" s="1"/>
  <c r="T9" i="4"/>
  <c r="O9" i="4" s="1"/>
  <c r="AA36" i="4"/>
  <c r="A36" i="4" s="1"/>
  <c r="L36" i="4"/>
  <c r="AA42" i="4"/>
  <c r="A42" i="4" s="1"/>
  <c r="AA16" i="4"/>
  <c r="A16" i="4" s="1"/>
  <c r="AA40" i="4"/>
  <c r="A40" i="4" s="1"/>
  <c r="AA9" i="4"/>
  <c r="A9" i="4" s="1"/>
  <c r="T16" i="4"/>
  <c r="O16" i="4" s="1"/>
  <c r="L9" i="4"/>
  <c r="T42" i="4"/>
  <c r="O42" i="4" s="1"/>
  <c r="T40" i="4"/>
  <c r="O40" i="4" s="1"/>
  <c r="Q22" i="7"/>
  <c r="P22" i="7"/>
  <c r="O22" i="7"/>
  <c r="N22" i="7"/>
  <c r="M22" i="7"/>
  <c r="Q32" i="7"/>
  <c r="P32" i="7"/>
  <c r="O32" i="7"/>
  <c r="N32" i="7"/>
  <c r="M32" i="7"/>
  <c r="Q42" i="7"/>
  <c r="P42" i="7"/>
  <c r="O42" i="7"/>
  <c r="N42" i="7"/>
  <c r="M42" i="7"/>
  <c r="Q47" i="7"/>
  <c r="P47" i="7"/>
  <c r="O47" i="7"/>
  <c r="N47" i="7"/>
  <c r="M47" i="7"/>
  <c r="Q7" i="7"/>
  <c r="P7" i="7"/>
  <c r="O7" i="7"/>
  <c r="N7" i="7"/>
  <c r="M7" i="7"/>
  <c r="Q15" i="7"/>
  <c r="P15" i="7"/>
  <c r="O15" i="7"/>
  <c r="N15" i="7"/>
  <c r="M15" i="7"/>
  <c r="Q46" i="7"/>
  <c r="P46" i="7"/>
  <c r="O46" i="7"/>
  <c r="N46" i="7"/>
  <c r="M46" i="7"/>
  <c r="Q21" i="7"/>
  <c r="P21" i="7"/>
  <c r="O21" i="7"/>
  <c r="N21" i="7"/>
  <c r="M21" i="7"/>
  <c r="R7" i="7" l="1"/>
  <c r="K7" i="7" s="1"/>
  <c r="R22" i="7"/>
  <c r="K22" i="7" s="1"/>
  <c r="R21" i="7"/>
  <c r="K21" i="7" s="1"/>
  <c r="R42" i="7"/>
  <c r="K42" i="7" s="1"/>
  <c r="R15" i="7"/>
  <c r="K15" i="7" s="1"/>
  <c r="R46" i="7"/>
  <c r="K46" i="7" s="1"/>
  <c r="R47" i="7"/>
  <c r="K47" i="7" s="1"/>
  <c r="R32" i="7"/>
  <c r="K32" i="7" s="1"/>
  <c r="Z5" i="9"/>
  <c r="Y5" i="9"/>
  <c r="X5" i="9"/>
  <c r="W5" i="9"/>
  <c r="V5" i="9"/>
  <c r="S5" i="9"/>
  <c r="N5" i="9" s="1"/>
  <c r="R5" i="9"/>
  <c r="M5" i="9" s="1"/>
  <c r="Q5" i="9"/>
  <c r="L5" i="9" s="1"/>
  <c r="Z16" i="9"/>
  <c r="Y16" i="9"/>
  <c r="X16" i="9"/>
  <c r="W16" i="9"/>
  <c r="V16" i="9"/>
  <c r="S16" i="9"/>
  <c r="N16" i="9" s="1"/>
  <c r="R16" i="9"/>
  <c r="M16" i="9" s="1"/>
  <c r="Q16" i="9"/>
  <c r="L16" i="9" s="1"/>
  <c r="Z13" i="9"/>
  <c r="Y13" i="9"/>
  <c r="X13" i="9"/>
  <c r="W13" i="9"/>
  <c r="V13" i="9"/>
  <c r="S13" i="9"/>
  <c r="N13" i="9" s="1"/>
  <c r="R13" i="9"/>
  <c r="M13" i="9" s="1"/>
  <c r="Q13" i="9"/>
  <c r="L13" i="9" s="1"/>
  <c r="Z21" i="1"/>
  <c r="Y21" i="1"/>
  <c r="X21" i="1"/>
  <c r="W21" i="1"/>
  <c r="V21" i="1"/>
  <c r="S21" i="1"/>
  <c r="N21" i="1" s="1"/>
  <c r="R21" i="1"/>
  <c r="M21" i="1" s="1"/>
  <c r="Q21" i="1"/>
  <c r="L21" i="1" s="1"/>
  <c r="Z26" i="1"/>
  <c r="Y26" i="1"/>
  <c r="X26" i="1"/>
  <c r="W26" i="1"/>
  <c r="V26" i="1"/>
  <c r="S26" i="1"/>
  <c r="N26" i="1" s="1"/>
  <c r="R26" i="1"/>
  <c r="M26" i="1" s="1"/>
  <c r="Q26" i="1"/>
  <c r="L26" i="1" s="1"/>
  <c r="Z22" i="1"/>
  <c r="Y22" i="1"/>
  <c r="X22" i="1"/>
  <c r="W22" i="1"/>
  <c r="V22" i="1"/>
  <c r="S22" i="1"/>
  <c r="N22" i="1" s="1"/>
  <c r="R22" i="1"/>
  <c r="M22" i="1" s="1"/>
  <c r="Q22" i="1"/>
  <c r="L22" i="1" s="1"/>
  <c r="Z24" i="1"/>
  <c r="Y24" i="1"/>
  <c r="X24" i="1"/>
  <c r="W24" i="1"/>
  <c r="V24" i="1"/>
  <c r="S24" i="1"/>
  <c r="N24" i="1" s="1"/>
  <c r="R24" i="1"/>
  <c r="M24" i="1" s="1"/>
  <c r="Q24" i="1"/>
  <c r="L24" i="1" s="1"/>
  <c r="Z31" i="1"/>
  <c r="Y31" i="1"/>
  <c r="X31" i="1"/>
  <c r="W31" i="1"/>
  <c r="V31" i="1"/>
  <c r="S31" i="1"/>
  <c r="N31" i="1" s="1"/>
  <c r="R31" i="1"/>
  <c r="M31" i="1" s="1"/>
  <c r="Q31" i="1"/>
  <c r="Z15" i="1"/>
  <c r="Y15" i="1"/>
  <c r="X15" i="1"/>
  <c r="W15" i="1"/>
  <c r="V15" i="1"/>
  <c r="S15" i="1"/>
  <c r="N15" i="1" s="1"/>
  <c r="R15" i="1"/>
  <c r="M15" i="1" s="1"/>
  <c r="Q15" i="1"/>
  <c r="L15" i="1" s="1"/>
  <c r="Z30" i="1"/>
  <c r="Y30" i="1"/>
  <c r="X30" i="1"/>
  <c r="W30" i="1"/>
  <c r="V30" i="1"/>
  <c r="S30" i="1"/>
  <c r="N30" i="1" s="1"/>
  <c r="R30" i="1"/>
  <c r="M30" i="1" s="1"/>
  <c r="Q30" i="1"/>
  <c r="L30" i="1" s="1"/>
  <c r="Z20" i="1"/>
  <c r="Y20" i="1"/>
  <c r="X20" i="1"/>
  <c r="W20" i="1"/>
  <c r="V20" i="1"/>
  <c r="S20" i="1"/>
  <c r="N20" i="1" s="1"/>
  <c r="R20" i="1"/>
  <c r="M20" i="1" s="1"/>
  <c r="Q20" i="1"/>
  <c r="L20" i="1" s="1"/>
  <c r="Z9" i="6"/>
  <c r="Y9" i="6"/>
  <c r="X9" i="6"/>
  <c r="W9" i="6"/>
  <c r="V9" i="6"/>
  <c r="S9" i="6"/>
  <c r="N9" i="6" s="1"/>
  <c r="R9" i="6"/>
  <c r="M9" i="6" s="1"/>
  <c r="Q9" i="6"/>
  <c r="L9" i="6" s="1"/>
  <c r="Z15" i="5"/>
  <c r="Y15" i="5"/>
  <c r="X15" i="5"/>
  <c r="W15" i="5"/>
  <c r="V15" i="5"/>
  <c r="S15" i="5"/>
  <c r="N15" i="5" s="1"/>
  <c r="R15" i="5"/>
  <c r="M15" i="5" s="1"/>
  <c r="Q15" i="5"/>
  <c r="Z12" i="5"/>
  <c r="Y12" i="5"/>
  <c r="X12" i="5"/>
  <c r="W12" i="5"/>
  <c r="V12" i="5"/>
  <c r="S12" i="5"/>
  <c r="N12" i="5" s="1"/>
  <c r="R12" i="5"/>
  <c r="M12" i="5" s="1"/>
  <c r="Q12" i="5"/>
  <c r="L12" i="5" s="1"/>
  <c r="Z11" i="4"/>
  <c r="Y11" i="4"/>
  <c r="X11" i="4"/>
  <c r="W11" i="4"/>
  <c r="V11" i="4"/>
  <c r="S11" i="4"/>
  <c r="N11" i="4" s="1"/>
  <c r="R11" i="4"/>
  <c r="Q11" i="4"/>
  <c r="L11" i="4" s="1"/>
  <c r="Z25" i="4"/>
  <c r="Y25" i="4"/>
  <c r="X25" i="4"/>
  <c r="W25" i="4"/>
  <c r="V25" i="4"/>
  <c r="S25" i="4"/>
  <c r="N25" i="4" s="1"/>
  <c r="R25" i="4"/>
  <c r="M25" i="4" s="1"/>
  <c r="Q25" i="4"/>
  <c r="L25" i="4" s="1"/>
  <c r="Z20" i="4"/>
  <c r="Y20" i="4"/>
  <c r="X20" i="4"/>
  <c r="W20" i="4"/>
  <c r="V20" i="4"/>
  <c r="S20" i="4"/>
  <c r="N20" i="4" s="1"/>
  <c r="R20" i="4"/>
  <c r="M20" i="4" s="1"/>
  <c r="Q20" i="4"/>
  <c r="Z30" i="4"/>
  <c r="Y30" i="4"/>
  <c r="X30" i="4"/>
  <c r="W30" i="4"/>
  <c r="V30" i="4"/>
  <c r="S30" i="4"/>
  <c r="N30" i="4" s="1"/>
  <c r="R30" i="4"/>
  <c r="M30" i="4" s="1"/>
  <c r="Q30" i="4"/>
  <c r="L30" i="4" s="1"/>
  <c r="Z26" i="4"/>
  <c r="Y26" i="4"/>
  <c r="X26" i="4"/>
  <c r="W26" i="4"/>
  <c r="V26" i="4"/>
  <c r="S26" i="4"/>
  <c r="N26" i="4" s="1"/>
  <c r="R26" i="4"/>
  <c r="M26" i="4" s="1"/>
  <c r="Q26" i="4"/>
  <c r="L26" i="4" s="1"/>
  <c r="Z17" i="4"/>
  <c r="Y17" i="4"/>
  <c r="X17" i="4"/>
  <c r="W17" i="4"/>
  <c r="V17" i="4"/>
  <c r="S17" i="4"/>
  <c r="N17" i="4" s="1"/>
  <c r="R17" i="4"/>
  <c r="M17" i="4" s="1"/>
  <c r="Q17" i="4"/>
  <c r="L17" i="4" s="1"/>
  <c r="Z46" i="4"/>
  <c r="Y46" i="4"/>
  <c r="X46" i="4"/>
  <c r="W46" i="4"/>
  <c r="V46" i="4"/>
  <c r="S46" i="4"/>
  <c r="N46" i="4" s="1"/>
  <c r="R46" i="4"/>
  <c r="M46" i="4" s="1"/>
  <c r="Q46" i="4"/>
  <c r="L46" i="4" s="1"/>
  <c r="Z14" i="4"/>
  <c r="Y14" i="4"/>
  <c r="X14" i="4"/>
  <c r="W14" i="4"/>
  <c r="V14" i="4"/>
  <c r="S14" i="4"/>
  <c r="N14" i="4" s="1"/>
  <c r="R14" i="4"/>
  <c r="M14" i="4" s="1"/>
  <c r="Q14" i="4"/>
  <c r="L14" i="4" s="1"/>
  <c r="Z33" i="4"/>
  <c r="Y33" i="4"/>
  <c r="X33" i="4"/>
  <c r="W33" i="4"/>
  <c r="V33" i="4"/>
  <c r="S33" i="4"/>
  <c r="N33" i="4" s="1"/>
  <c r="R33" i="4"/>
  <c r="M33" i="4" s="1"/>
  <c r="Q33" i="4"/>
  <c r="L33" i="4" s="1"/>
  <c r="Z39" i="4"/>
  <c r="Y39" i="4"/>
  <c r="X39" i="4"/>
  <c r="W39" i="4"/>
  <c r="V39" i="4"/>
  <c r="S39" i="4"/>
  <c r="N39" i="4" s="1"/>
  <c r="R39" i="4"/>
  <c r="M39" i="4" s="1"/>
  <c r="Q39" i="4"/>
  <c r="L39" i="4" s="1"/>
  <c r="Z10" i="4"/>
  <c r="Y10" i="4"/>
  <c r="X10" i="4"/>
  <c r="W10" i="4"/>
  <c r="V10" i="4"/>
  <c r="S10" i="4"/>
  <c r="N10" i="4" s="1"/>
  <c r="R10" i="4"/>
  <c r="M10" i="4" s="1"/>
  <c r="Q10" i="4"/>
  <c r="Z35" i="4"/>
  <c r="Y35" i="4"/>
  <c r="X35" i="4"/>
  <c r="W35" i="4"/>
  <c r="V35" i="4"/>
  <c r="S35" i="4"/>
  <c r="N35" i="4" s="1"/>
  <c r="R35" i="4"/>
  <c r="Q35" i="4"/>
  <c r="L35" i="4" s="1"/>
  <c r="Z23" i="4"/>
  <c r="Y23" i="4"/>
  <c r="X23" i="4"/>
  <c r="W23" i="4"/>
  <c r="V23" i="4"/>
  <c r="S23" i="4"/>
  <c r="N23" i="4" s="1"/>
  <c r="R23" i="4"/>
  <c r="M23" i="4" s="1"/>
  <c r="Q23" i="4"/>
  <c r="L23" i="4" s="1"/>
  <c r="Z22" i="4"/>
  <c r="Y22" i="4"/>
  <c r="X22" i="4"/>
  <c r="W22" i="4"/>
  <c r="V22" i="4"/>
  <c r="S22" i="4"/>
  <c r="N22" i="4" s="1"/>
  <c r="R22" i="4"/>
  <c r="M22" i="4" s="1"/>
  <c r="Q22" i="4"/>
  <c r="L22" i="4" s="1"/>
  <c r="Z38" i="4"/>
  <c r="Y38" i="4"/>
  <c r="X38" i="4"/>
  <c r="W38" i="4"/>
  <c r="V38" i="4"/>
  <c r="S38" i="4"/>
  <c r="N38" i="4" s="1"/>
  <c r="R38" i="4"/>
  <c r="M38" i="4" s="1"/>
  <c r="Q38" i="4"/>
  <c r="L38" i="4" s="1"/>
  <c r="Z45" i="4"/>
  <c r="Y45" i="4"/>
  <c r="X45" i="4"/>
  <c r="W45" i="4"/>
  <c r="V45" i="4"/>
  <c r="S45" i="4"/>
  <c r="N45" i="4" s="1"/>
  <c r="R45" i="4"/>
  <c r="M45" i="4" s="1"/>
  <c r="Q45" i="4"/>
  <c r="L45" i="4" s="1"/>
  <c r="Q40" i="7"/>
  <c r="P40" i="7"/>
  <c r="O40" i="7"/>
  <c r="N40" i="7"/>
  <c r="M40" i="7"/>
  <c r="Q11" i="7"/>
  <c r="P11" i="7"/>
  <c r="O11" i="7"/>
  <c r="N11" i="7"/>
  <c r="M11" i="7"/>
  <c r="Q31" i="7"/>
  <c r="P31" i="7"/>
  <c r="O31" i="7"/>
  <c r="N31" i="7"/>
  <c r="M31" i="7"/>
  <c r="Q50" i="7"/>
  <c r="P50" i="7"/>
  <c r="O50" i="7"/>
  <c r="N50" i="7"/>
  <c r="M50" i="7"/>
  <c r="Q44" i="7"/>
  <c r="P44" i="7"/>
  <c r="O44" i="7"/>
  <c r="N44" i="7"/>
  <c r="M44" i="7"/>
  <c r="Q33" i="7"/>
  <c r="P33" i="7"/>
  <c r="O33" i="7"/>
  <c r="N33" i="7"/>
  <c r="M33" i="7"/>
  <c r="Q29" i="7"/>
  <c r="P29" i="7"/>
  <c r="O29" i="7"/>
  <c r="N29" i="7"/>
  <c r="M29" i="7"/>
  <c r="Q12" i="7"/>
  <c r="P12" i="7"/>
  <c r="O12" i="7"/>
  <c r="N12" i="7"/>
  <c r="M12" i="7"/>
  <c r="Q17" i="7"/>
  <c r="P17" i="7"/>
  <c r="O17" i="7"/>
  <c r="N17" i="7"/>
  <c r="M17" i="7"/>
  <c r="AA13" i="9" l="1"/>
  <c r="A13" i="9" s="1"/>
  <c r="AA5" i="9"/>
  <c r="A5" i="9" s="1"/>
  <c r="T13" i="9"/>
  <c r="O13" i="9" s="1"/>
  <c r="AA16" i="9"/>
  <c r="A16" i="9" s="1"/>
  <c r="T5" i="9"/>
  <c r="O5" i="9" s="1"/>
  <c r="T16" i="9"/>
  <c r="O16" i="9" s="1"/>
  <c r="T31" i="1"/>
  <c r="O31" i="1" s="1"/>
  <c r="AA15" i="1"/>
  <c r="AA22" i="1"/>
  <c r="AA26" i="1"/>
  <c r="AA20" i="1"/>
  <c r="T30" i="1"/>
  <c r="O30" i="1" s="1"/>
  <c r="AA31" i="1"/>
  <c r="A18" i="1"/>
  <c r="AA30" i="1"/>
  <c r="T15" i="1"/>
  <c r="O15" i="1" s="1"/>
  <c r="L31" i="1"/>
  <c r="AA24" i="1"/>
  <c r="A9" i="1"/>
  <c r="AA21" i="1"/>
  <c r="T20" i="1"/>
  <c r="O20" i="1" s="1"/>
  <c r="T21" i="1"/>
  <c r="O21" i="1" s="1"/>
  <c r="T22" i="1"/>
  <c r="O22" i="1" s="1"/>
  <c r="T26" i="1"/>
  <c r="O26" i="1" s="1"/>
  <c r="T24" i="1"/>
  <c r="O24" i="1" s="1"/>
  <c r="AA9" i="6"/>
  <c r="A9" i="6" s="1"/>
  <c r="T9" i="6"/>
  <c r="O9" i="6" s="1"/>
  <c r="T15" i="5"/>
  <c r="O15" i="5" s="1"/>
  <c r="L15" i="5"/>
  <c r="AA15" i="5"/>
  <c r="A15" i="5" s="1"/>
  <c r="AA12" i="5"/>
  <c r="A12" i="5" s="1"/>
  <c r="T12" i="5"/>
  <c r="O12" i="5" s="1"/>
  <c r="T10" i="4"/>
  <c r="O10" i="4" s="1"/>
  <c r="AA11" i="4"/>
  <c r="A11" i="4" s="1"/>
  <c r="AA17" i="4"/>
  <c r="A17" i="4" s="1"/>
  <c r="AA26" i="4"/>
  <c r="A26" i="4" s="1"/>
  <c r="T30" i="4"/>
  <c r="O30" i="4" s="1"/>
  <c r="T20" i="4"/>
  <c r="O20" i="4" s="1"/>
  <c r="L10" i="4"/>
  <c r="AA35" i="4"/>
  <c r="A35" i="4" s="1"/>
  <c r="AA22" i="4"/>
  <c r="A22" i="4" s="1"/>
  <c r="T45" i="4"/>
  <c r="O45" i="4" s="1"/>
  <c r="AA46" i="4"/>
  <c r="A46" i="4" s="1"/>
  <c r="AA25" i="4"/>
  <c r="A25" i="4" s="1"/>
  <c r="AA45" i="4"/>
  <c r="A45" i="4" s="1"/>
  <c r="L20" i="4"/>
  <c r="AA38" i="4"/>
  <c r="A38" i="4" s="1"/>
  <c r="T35" i="4"/>
  <c r="O35" i="4" s="1"/>
  <c r="AA39" i="4"/>
  <c r="A39" i="4" s="1"/>
  <c r="T11" i="4"/>
  <c r="O11" i="4" s="1"/>
  <c r="AA33" i="4"/>
  <c r="A33" i="4" s="1"/>
  <c r="AA23" i="4"/>
  <c r="A23" i="4" s="1"/>
  <c r="AA14" i="4"/>
  <c r="A14" i="4" s="1"/>
  <c r="AA20" i="4"/>
  <c r="A20" i="4" s="1"/>
  <c r="AA10" i="4"/>
  <c r="A10" i="4" s="1"/>
  <c r="AA30" i="4"/>
  <c r="A30" i="4" s="1"/>
  <c r="T26" i="4"/>
  <c r="O26" i="4" s="1"/>
  <c r="T17" i="4"/>
  <c r="O17" i="4" s="1"/>
  <c r="T46" i="4"/>
  <c r="O46" i="4" s="1"/>
  <c r="T25" i="4"/>
  <c r="O25" i="4" s="1"/>
  <c r="T23" i="4"/>
  <c r="O23" i="4" s="1"/>
  <c r="M35" i="4"/>
  <c r="T14" i="4"/>
  <c r="O14" i="4" s="1"/>
  <c r="M11" i="4"/>
  <c r="T22" i="4"/>
  <c r="O22" i="4" s="1"/>
  <c r="T33" i="4"/>
  <c r="O33" i="4" s="1"/>
  <c r="T38" i="4"/>
  <c r="O38" i="4" s="1"/>
  <c r="T39" i="4"/>
  <c r="O39" i="4" s="1"/>
  <c r="R29" i="7"/>
  <c r="K29" i="7" s="1"/>
  <c r="R44" i="7"/>
  <c r="K44" i="7" s="1"/>
  <c r="R40" i="7"/>
  <c r="K40" i="7" s="1"/>
  <c r="R33" i="7"/>
  <c r="K33" i="7" s="1"/>
  <c r="R12" i="7"/>
  <c r="K12" i="7" s="1"/>
  <c r="R50" i="7"/>
  <c r="K50" i="7" s="1"/>
  <c r="R11" i="7"/>
  <c r="K11" i="7" s="1"/>
  <c r="R17" i="7"/>
  <c r="K17" i="7" s="1"/>
  <c r="R31" i="7"/>
  <c r="K31" i="7" s="1"/>
  <c r="Z13" i="5"/>
  <c r="Y13" i="5"/>
  <c r="X13" i="5"/>
  <c r="W13" i="5"/>
  <c r="V13" i="5"/>
  <c r="S13" i="5"/>
  <c r="R13" i="5"/>
  <c r="M13" i="5" s="1"/>
  <c r="Q13" i="5"/>
  <c r="L13" i="5" s="1"/>
  <c r="A20" i="1" l="1"/>
  <c r="A30" i="1"/>
  <c r="A22" i="1"/>
  <c r="A26" i="1"/>
  <c r="A21" i="1"/>
  <c r="A24" i="1"/>
  <c r="A31" i="1"/>
  <c r="AA13" i="5"/>
  <c r="A13" i="5" s="1"/>
  <c r="T13" i="5"/>
  <c r="O13" i="5" s="1"/>
  <c r="N13" i="5"/>
  <c r="Z14" i="9" l="1"/>
  <c r="Y14" i="9"/>
  <c r="X14" i="9"/>
  <c r="W14" i="9"/>
  <c r="V14" i="9"/>
  <c r="S14" i="9"/>
  <c r="N14" i="9" s="1"/>
  <c r="R14" i="9"/>
  <c r="M14" i="9" s="1"/>
  <c r="Q14" i="9"/>
  <c r="L14" i="9" s="1"/>
  <c r="A15" i="1" l="1"/>
  <c r="AA14" i="9"/>
  <c r="A14" i="9" s="1"/>
  <c r="T14" i="9"/>
  <c r="O14" i="9" s="1"/>
  <c r="Z6" i="10" l="1"/>
  <c r="Y6" i="10"/>
  <c r="X6" i="10"/>
  <c r="W6" i="10"/>
  <c r="V6" i="10"/>
  <c r="S6" i="10"/>
  <c r="N6" i="10" s="1"/>
  <c r="R6" i="10"/>
  <c r="M6" i="10" s="1"/>
  <c r="Q6" i="10"/>
  <c r="L6" i="10" s="1"/>
  <c r="Z18" i="9"/>
  <c r="Y18" i="9"/>
  <c r="X18" i="9"/>
  <c r="W18" i="9"/>
  <c r="V18" i="9"/>
  <c r="S18" i="9"/>
  <c r="N18" i="9" s="1"/>
  <c r="R18" i="9"/>
  <c r="M18" i="9" s="1"/>
  <c r="Q18" i="9"/>
  <c r="L18" i="9" s="1"/>
  <c r="Z9" i="9"/>
  <c r="Y9" i="9"/>
  <c r="X9" i="9"/>
  <c r="W9" i="9"/>
  <c r="V9" i="9"/>
  <c r="S9" i="9"/>
  <c r="N9" i="9" s="1"/>
  <c r="R9" i="9"/>
  <c r="M9" i="9" s="1"/>
  <c r="Q9" i="9"/>
  <c r="L9" i="9" s="1"/>
  <c r="Z8" i="9"/>
  <c r="Y8" i="9"/>
  <c r="X8" i="9"/>
  <c r="W8" i="9"/>
  <c r="V8" i="9"/>
  <c r="S8" i="9"/>
  <c r="N8" i="9" s="1"/>
  <c r="R8" i="9"/>
  <c r="M8" i="9" s="1"/>
  <c r="Q8" i="9"/>
  <c r="L8" i="9" s="1"/>
  <c r="Z17" i="9"/>
  <c r="Y17" i="9"/>
  <c r="X17" i="9"/>
  <c r="W17" i="9"/>
  <c r="V17" i="9"/>
  <c r="S17" i="9"/>
  <c r="N17" i="9" s="1"/>
  <c r="R17" i="9"/>
  <c r="M17" i="9" s="1"/>
  <c r="Q17" i="9"/>
  <c r="L17" i="9" s="1"/>
  <c r="Z12" i="9"/>
  <c r="Y12" i="9"/>
  <c r="X12" i="9"/>
  <c r="W12" i="9"/>
  <c r="V12" i="9"/>
  <c r="S12" i="9"/>
  <c r="R12" i="9"/>
  <c r="M12" i="9" s="1"/>
  <c r="Q12" i="9"/>
  <c r="L12" i="9" s="1"/>
  <c r="Z10" i="9"/>
  <c r="Y10" i="9"/>
  <c r="X10" i="9"/>
  <c r="W10" i="9"/>
  <c r="V10" i="9"/>
  <c r="S10" i="9"/>
  <c r="R10" i="9"/>
  <c r="M10" i="9" s="1"/>
  <c r="Q10" i="9"/>
  <c r="L10" i="9" s="1"/>
  <c r="Z11" i="9"/>
  <c r="Y11" i="9"/>
  <c r="X11" i="9"/>
  <c r="W11" i="9"/>
  <c r="V11" i="9"/>
  <c r="S11" i="9"/>
  <c r="N11" i="9" s="1"/>
  <c r="R11" i="9"/>
  <c r="Q11" i="9"/>
  <c r="L11" i="9" s="1"/>
  <c r="Z7" i="9"/>
  <c r="Y7" i="9"/>
  <c r="X7" i="9"/>
  <c r="W7" i="9"/>
  <c r="V7" i="9"/>
  <c r="S7" i="9"/>
  <c r="N7" i="9" s="1"/>
  <c r="R7" i="9"/>
  <c r="M7" i="9" s="1"/>
  <c r="Q7" i="9"/>
  <c r="L7" i="9" s="1"/>
  <c r="Z6" i="9"/>
  <c r="Y6" i="9"/>
  <c r="X6" i="9"/>
  <c r="W6" i="9"/>
  <c r="V6" i="9"/>
  <c r="S6" i="9"/>
  <c r="R6" i="9"/>
  <c r="M6" i="9" s="1"/>
  <c r="Q6" i="9"/>
  <c r="L6" i="9" s="1"/>
  <c r="Z12" i="1"/>
  <c r="Y12" i="1"/>
  <c r="X12" i="1"/>
  <c r="W12" i="1"/>
  <c r="V12" i="1"/>
  <c r="S12" i="1"/>
  <c r="N12" i="1" s="1"/>
  <c r="R12" i="1"/>
  <c r="Q12" i="1"/>
  <c r="L12" i="1" s="1"/>
  <c r="Z6" i="1"/>
  <c r="Y6" i="1"/>
  <c r="X6" i="1"/>
  <c r="W6" i="1"/>
  <c r="V6" i="1"/>
  <c r="S6" i="1"/>
  <c r="N6" i="1"/>
  <c r="R6" i="1"/>
  <c r="M6" i="1" s="1"/>
  <c r="Q6" i="1"/>
  <c r="L6" i="1" s="1"/>
  <c r="Z19" i="1"/>
  <c r="Y19" i="1"/>
  <c r="X19" i="1"/>
  <c r="W19" i="1"/>
  <c r="V19" i="1"/>
  <c r="S19" i="1"/>
  <c r="N19" i="1" s="1"/>
  <c r="R19" i="1"/>
  <c r="M19" i="1" s="1"/>
  <c r="Q19" i="1"/>
  <c r="Z29" i="1"/>
  <c r="Y29" i="1"/>
  <c r="X29" i="1"/>
  <c r="W29" i="1"/>
  <c r="V29" i="1"/>
  <c r="S29" i="1"/>
  <c r="R29" i="1"/>
  <c r="M29" i="1" s="1"/>
  <c r="Q29" i="1"/>
  <c r="L29" i="1" s="1"/>
  <c r="Z47" i="4"/>
  <c r="Y47" i="4"/>
  <c r="X47" i="4"/>
  <c r="W47" i="4"/>
  <c r="V47" i="4"/>
  <c r="S47" i="4"/>
  <c r="N47" i="4" s="1"/>
  <c r="R47" i="4"/>
  <c r="Q47" i="4"/>
  <c r="L47" i="4" s="1"/>
  <c r="M8" i="7"/>
  <c r="N8" i="7"/>
  <c r="O8" i="7"/>
  <c r="P8" i="7"/>
  <c r="Q8" i="7"/>
  <c r="Q5" i="1"/>
  <c r="L5" i="1" s="1"/>
  <c r="R5" i="1"/>
  <c r="M5" i="1" s="1"/>
  <c r="S5" i="1"/>
  <c r="N5" i="1" s="1"/>
  <c r="V5" i="1"/>
  <c r="W5" i="1"/>
  <c r="X5" i="1"/>
  <c r="Y5" i="1"/>
  <c r="Z5" i="1"/>
  <c r="Q52" i="7"/>
  <c r="P52" i="7"/>
  <c r="R52" i="7" s="1"/>
  <c r="K52" i="7" s="1"/>
  <c r="O52" i="7"/>
  <c r="N52" i="7"/>
  <c r="M52" i="7"/>
  <c r="Z7" i="6"/>
  <c r="Y7" i="6"/>
  <c r="X7" i="6"/>
  <c r="W7" i="6"/>
  <c r="V7" i="6"/>
  <c r="S7" i="6"/>
  <c r="N7" i="6" s="1"/>
  <c r="R7" i="6"/>
  <c r="M7" i="6" s="1"/>
  <c r="Q7" i="6"/>
  <c r="L7" i="6" s="1"/>
  <c r="Z14" i="6"/>
  <c r="Y14" i="6"/>
  <c r="X14" i="6"/>
  <c r="W14" i="6"/>
  <c r="V14" i="6"/>
  <c r="AA14" i="6" s="1"/>
  <c r="S14" i="6"/>
  <c r="N14" i="6" s="1"/>
  <c r="R14" i="6"/>
  <c r="M14" i="6" s="1"/>
  <c r="Q14" i="6"/>
  <c r="L14" i="6" s="1"/>
  <c r="Z12" i="4"/>
  <c r="Y12" i="4"/>
  <c r="X12" i="4"/>
  <c r="W12" i="4"/>
  <c r="V12" i="4"/>
  <c r="S12" i="4"/>
  <c r="N12" i="4" s="1"/>
  <c r="R12" i="4"/>
  <c r="M12" i="4" s="1"/>
  <c r="Q12" i="4"/>
  <c r="L12" i="4" s="1"/>
  <c r="Q38" i="7"/>
  <c r="P38" i="7"/>
  <c r="O38" i="7"/>
  <c r="N38" i="7"/>
  <c r="M38" i="7"/>
  <c r="Q5" i="7"/>
  <c r="P5" i="7"/>
  <c r="O5" i="7"/>
  <c r="N5" i="7"/>
  <c r="M5" i="7"/>
  <c r="Z37" i="4"/>
  <c r="Y37" i="4"/>
  <c r="X37" i="4"/>
  <c r="W37" i="4"/>
  <c r="V37" i="4"/>
  <c r="S37" i="4"/>
  <c r="N37" i="4" s="1"/>
  <c r="R37" i="4"/>
  <c r="M37" i="4" s="1"/>
  <c r="Q37" i="4"/>
  <c r="L37" i="4" s="1"/>
  <c r="Z27" i="4"/>
  <c r="Y27" i="4"/>
  <c r="X27" i="4"/>
  <c r="W27" i="4"/>
  <c r="V27" i="4"/>
  <c r="S27" i="4"/>
  <c r="N27" i="4" s="1"/>
  <c r="R27" i="4"/>
  <c r="M27" i="4" s="1"/>
  <c r="Q27" i="4"/>
  <c r="L27" i="4" s="1"/>
  <c r="Q49" i="7"/>
  <c r="P49" i="7"/>
  <c r="O49" i="7"/>
  <c r="N49" i="7"/>
  <c r="M49" i="7"/>
  <c r="Q37" i="7"/>
  <c r="P37" i="7"/>
  <c r="O37" i="7"/>
  <c r="N37" i="7"/>
  <c r="M37" i="7"/>
  <c r="Q51" i="7"/>
  <c r="P51" i="7"/>
  <c r="O51" i="7"/>
  <c r="N51" i="7"/>
  <c r="M51" i="7"/>
  <c r="Z8" i="2"/>
  <c r="Y8" i="2"/>
  <c r="X8" i="2"/>
  <c r="W8" i="2"/>
  <c r="V8" i="2"/>
  <c r="S8" i="2"/>
  <c r="N8" i="2" s="1"/>
  <c r="R8" i="2"/>
  <c r="M8" i="2" s="1"/>
  <c r="Q8" i="2"/>
  <c r="L8" i="2" s="1"/>
  <c r="Z10" i="5"/>
  <c r="Y10" i="5"/>
  <c r="X10" i="5"/>
  <c r="W10" i="5"/>
  <c r="V10" i="5"/>
  <c r="S10" i="5"/>
  <c r="R10" i="5"/>
  <c r="M10" i="5" s="1"/>
  <c r="Q10" i="5"/>
  <c r="L10" i="5" s="1"/>
  <c r="Z7" i="5"/>
  <c r="Y7" i="5"/>
  <c r="X7" i="5"/>
  <c r="W7" i="5"/>
  <c r="V7" i="5"/>
  <c r="S7" i="5"/>
  <c r="N7" i="5" s="1"/>
  <c r="R7" i="5"/>
  <c r="M7" i="5" s="1"/>
  <c r="Q7" i="5"/>
  <c r="L7" i="5" s="1"/>
  <c r="Z7" i="2"/>
  <c r="Y7" i="2"/>
  <c r="X7" i="2"/>
  <c r="W7" i="2"/>
  <c r="V7" i="2"/>
  <c r="S7" i="2"/>
  <c r="N7" i="2" s="1"/>
  <c r="R7" i="2"/>
  <c r="M7" i="2" s="1"/>
  <c r="Q7" i="2"/>
  <c r="Z28" i="1"/>
  <c r="Y28" i="1"/>
  <c r="X28" i="1"/>
  <c r="W28" i="1"/>
  <c r="V28" i="1"/>
  <c r="S28" i="1"/>
  <c r="N28" i="1" s="1"/>
  <c r="R28" i="1"/>
  <c r="M28" i="1" s="1"/>
  <c r="Q28" i="1"/>
  <c r="L28" i="1" s="1"/>
  <c r="Z27" i="1"/>
  <c r="Y27" i="1"/>
  <c r="X27" i="1"/>
  <c r="W27" i="1"/>
  <c r="V27" i="1"/>
  <c r="S27" i="1"/>
  <c r="N27" i="1" s="1"/>
  <c r="R27" i="1"/>
  <c r="Q27" i="1"/>
  <c r="L27" i="1" s="1"/>
  <c r="Z5" i="5"/>
  <c r="Y5" i="5"/>
  <c r="X5" i="5"/>
  <c r="W5" i="5"/>
  <c r="V5" i="5"/>
  <c r="S5" i="5"/>
  <c r="N5" i="5" s="1"/>
  <c r="R5" i="5"/>
  <c r="M5" i="5" s="1"/>
  <c r="Q5" i="5"/>
  <c r="L5" i="5" s="1"/>
  <c r="Z5" i="6"/>
  <c r="Y5" i="6"/>
  <c r="X5" i="6"/>
  <c r="W5" i="6"/>
  <c r="V5" i="6"/>
  <c r="S5" i="6"/>
  <c r="N5" i="6" s="1"/>
  <c r="R5" i="6"/>
  <c r="M5" i="6" s="1"/>
  <c r="Q5" i="6"/>
  <c r="L5" i="6" s="1"/>
  <c r="Z13" i="1"/>
  <c r="Y13" i="1"/>
  <c r="X13" i="1"/>
  <c r="W13" i="1"/>
  <c r="V13" i="1"/>
  <c r="S13" i="1"/>
  <c r="N13" i="1" s="1"/>
  <c r="R13" i="1"/>
  <c r="M13" i="1" s="1"/>
  <c r="Q13" i="1"/>
  <c r="Q24" i="7"/>
  <c r="P24" i="7"/>
  <c r="O24" i="7"/>
  <c r="N24" i="7"/>
  <c r="M24" i="7"/>
  <c r="Z6" i="2"/>
  <c r="Y6" i="2"/>
  <c r="X6" i="2"/>
  <c r="W6" i="2"/>
  <c r="V6" i="2"/>
  <c r="S6" i="2"/>
  <c r="N6" i="2" s="1"/>
  <c r="R6" i="2"/>
  <c r="M6" i="2" s="1"/>
  <c r="Q6" i="2"/>
  <c r="L6" i="2" s="1"/>
  <c r="Z12" i="6"/>
  <c r="Y12" i="6"/>
  <c r="X12" i="6"/>
  <c r="W12" i="6"/>
  <c r="V12" i="6"/>
  <c r="S12" i="6"/>
  <c r="N12" i="6" s="1"/>
  <c r="R12" i="6"/>
  <c r="M12" i="6" s="1"/>
  <c r="Q12" i="6"/>
  <c r="Z6" i="6"/>
  <c r="Y6" i="6"/>
  <c r="X6" i="6"/>
  <c r="W6" i="6"/>
  <c r="V6" i="6"/>
  <c r="S6" i="6"/>
  <c r="N6" i="6" s="1"/>
  <c r="R6" i="6"/>
  <c r="M6" i="6" s="1"/>
  <c r="Q6" i="6"/>
  <c r="L6" i="6" s="1"/>
  <c r="Z11" i="6"/>
  <c r="Y11" i="6"/>
  <c r="X11" i="6"/>
  <c r="W11" i="6"/>
  <c r="V11" i="6"/>
  <c r="S11" i="6"/>
  <c r="N11" i="6" s="1"/>
  <c r="R11" i="6"/>
  <c r="M11" i="6" s="1"/>
  <c r="Q11" i="6"/>
  <c r="L11" i="6" s="1"/>
  <c r="Z8" i="5"/>
  <c r="Y8" i="5"/>
  <c r="X8" i="5"/>
  <c r="W8" i="5"/>
  <c r="V8" i="5"/>
  <c r="S8" i="5"/>
  <c r="N8" i="5" s="1"/>
  <c r="R8" i="5"/>
  <c r="M8" i="5" s="1"/>
  <c r="Q8" i="5"/>
  <c r="L8" i="5" s="1"/>
  <c r="Z14" i="5"/>
  <c r="Y14" i="5"/>
  <c r="X14" i="5"/>
  <c r="W14" i="5"/>
  <c r="V14" i="5"/>
  <c r="S14" i="5"/>
  <c r="N14" i="5" s="1"/>
  <c r="R14" i="5"/>
  <c r="M14" i="5" s="1"/>
  <c r="Q14" i="5"/>
  <c r="L14" i="5" s="1"/>
  <c r="Z21" i="4"/>
  <c r="Y21" i="4"/>
  <c r="X21" i="4"/>
  <c r="W21" i="4"/>
  <c r="V21" i="4"/>
  <c r="S21" i="4"/>
  <c r="N21" i="4" s="1"/>
  <c r="R21" i="4"/>
  <c r="Q21" i="4"/>
  <c r="L21" i="4" s="1"/>
  <c r="Z44" i="4"/>
  <c r="Y44" i="4"/>
  <c r="X44" i="4"/>
  <c r="W44" i="4"/>
  <c r="V44" i="4"/>
  <c r="S44" i="4"/>
  <c r="N44" i="4" s="1"/>
  <c r="R44" i="4"/>
  <c r="M44" i="4" s="1"/>
  <c r="Q44" i="4"/>
  <c r="L44" i="4" s="1"/>
  <c r="Z18" i="4"/>
  <c r="Y18" i="4"/>
  <c r="X18" i="4"/>
  <c r="W18" i="4"/>
  <c r="V18" i="4"/>
  <c r="S18" i="4"/>
  <c r="N18" i="4" s="1"/>
  <c r="R18" i="4"/>
  <c r="M18" i="4" s="1"/>
  <c r="Q18" i="4"/>
  <c r="Q25" i="7"/>
  <c r="P25" i="7"/>
  <c r="O25" i="7"/>
  <c r="N25" i="7"/>
  <c r="M25" i="7"/>
  <c r="Q13" i="7"/>
  <c r="P13" i="7"/>
  <c r="O13" i="7"/>
  <c r="N13" i="7"/>
  <c r="M13" i="7"/>
  <c r="Q28" i="7"/>
  <c r="P28" i="7"/>
  <c r="O28" i="7"/>
  <c r="N28" i="7"/>
  <c r="M28" i="7"/>
  <c r="Q10" i="7"/>
  <c r="P10" i="7"/>
  <c r="O10" i="7"/>
  <c r="N10" i="7"/>
  <c r="M10" i="7"/>
  <c r="Q14" i="7"/>
  <c r="P14" i="7"/>
  <c r="O14" i="7"/>
  <c r="N14" i="7"/>
  <c r="M14" i="7"/>
  <c r="Z9" i="2"/>
  <c r="Y9" i="2"/>
  <c r="X9" i="2"/>
  <c r="W9" i="2"/>
  <c r="V9" i="2"/>
  <c r="Z32" i="1"/>
  <c r="Y32" i="1"/>
  <c r="X32" i="1"/>
  <c r="W32" i="1"/>
  <c r="V32" i="1"/>
  <c r="Z14" i="1"/>
  <c r="Y14" i="1"/>
  <c r="X14" i="1"/>
  <c r="W14" i="1"/>
  <c r="V14" i="1"/>
  <c r="Z8" i="1"/>
  <c r="Y8" i="1"/>
  <c r="X8" i="1"/>
  <c r="W8" i="1"/>
  <c r="V8" i="1"/>
  <c r="Z23" i="1"/>
  <c r="Y23" i="1"/>
  <c r="X23" i="1"/>
  <c r="W23" i="1"/>
  <c r="V23" i="1"/>
  <c r="Z7" i="1"/>
  <c r="Y7" i="1"/>
  <c r="X7" i="1"/>
  <c r="W7" i="1"/>
  <c r="V7" i="1"/>
  <c r="Z11" i="1"/>
  <c r="Y11" i="1"/>
  <c r="X11" i="1"/>
  <c r="W11" i="1"/>
  <c r="V11" i="1"/>
  <c r="Z10" i="1"/>
  <c r="Y10" i="1"/>
  <c r="X10" i="1"/>
  <c r="W10" i="1"/>
  <c r="V10" i="1"/>
  <c r="Z17" i="1"/>
  <c r="Y17" i="1"/>
  <c r="X17" i="1"/>
  <c r="W17" i="1"/>
  <c r="V17" i="1"/>
  <c r="Z7" i="8"/>
  <c r="Y7" i="8"/>
  <c r="X7" i="8"/>
  <c r="W7" i="8"/>
  <c r="AA7" i="8" s="1"/>
  <c r="A7" i="8" s="1"/>
  <c r="V7" i="8"/>
  <c r="Z5" i="8"/>
  <c r="Y5" i="8"/>
  <c r="X5" i="8"/>
  <c r="W5" i="8"/>
  <c r="V5" i="8"/>
  <c r="Z10" i="6"/>
  <c r="Y10" i="6"/>
  <c r="X10" i="6"/>
  <c r="W10" i="6"/>
  <c r="V10" i="6"/>
  <c r="Z16" i="5"/>
  <c r="Y16" i="5"/>
  <c r="X16" i="5"/>
  <c r="W16" i="5"/>
  <c r="V16" i="5"/>
  <c r="Z11" i="5"/>
  <c r="Y11" i="5"/>
  <c r="X11" i="5"/>
  <c r="W11" i="5"/>
  <c r="V11" i="5"/>
  <c r="Z6" i="5"/>
  <c r="Y6" i="5"/>
  <c r="X6" i="5"/>
  <c r="W6" i="5"/>
  <c r="V6" i="5"/>
  <c r="Z9" i="5"/>
  <c r="Y9" i="5"/>
  <c r="X9" i="5"/>
  <c r="W9" i="5"/>
  <c r="V9" i="5"/>
  <c r="Z48" i="4"/>
  <c r="Y48" i="4"/>
  <c r="X48" i="4"/>
  <c r="W48" i="4"/>
  <c r="V48" i="4"/>
  <c r="AA48" i="4" s="1"/>
  <c r="A48" i="4" s="1"/>
  <c r="Z32" i="4"/>
  <c r="Y32" i="4"/>
  <c r="X32" i="4"/>
  <c r="W32" i="4"/>
  <c r="V32" i="4"/>
  <c r="Z13" i="4"/>
  <c r="Y13" i="4"/>
  <c r="X13" i="4"/>
  <c r="W13" i="4"/>
  <c r="V13" i="4"/>
  <c r="Z5" i="4"/>
  <c r="Y5" i="4"/>
  <c r="X5" i="4"/>
  <c r="W5" i="4"/>
  <c r="V5" i="4"/>
  <c r="Z8" i="4"/>
  <c r="Y8" i="4"/>
  <c r="X8" i="4"/>
  <c r="W8" i="4"/>
  <c r="V8" i="4"/>
  <c r="Z7" i="4"/>
  <c r="Y7" i="4"/>
  <c r="X7" i="4"/>
  <c r="W7" i="4"/>
  <c r="V7" i="4"/>
  <c r="Z29" i="4"/>
  <c r="Y29" i="4"/>
  <c r="X29" i="4"/>
  <c r="W29" i="4"/>
  <c r="V29" i="4"/>
  <c r="S5" i="8"/>
  <c r="N5" i="8" s="1"/>
  <c r="R5" i="8"/>
  <c r="M5" i="8" s="1"/>
  <c r="Q5" i="8"/>
  <c r="L5" i="8" s="1"/>
  <c r="S10" i="6"/>
  <c r="N10" i="6" s="1"/>
  <c r="R10" i="6"/>
  <c r="M10" i="6" s="1"/>
  <c r="Q10" i="6"/>
  <c r="L10" i="6" s="1"/>
  <c r="S5" i="4"/>
  <c r="N5" i="4" s="1"/>
  <c r="R5" i="4"/>
  <c r="M5" i="4" s="1"/>
  <c r="Q5" i="4"/>
  <c r="L5" i="4" s="1"/>
  <c r="S7" i="1"/>
  <c r="R7" i="1"/>
  <c r="M7" i="1" s="1"/>
  <c r="Q7" i="1"/>
  <c r="L7" i="1" s="1"/>
  <c r="Q7" i="8"/>
  <c r="T7" i="8" s="1"/>
  <c r="O7" i="8" s="1"/>
  <c r="L7" i="8"/>
  <c r="R7" i="8"/>
  <c r="M7" i="8" s="1"/>
  <c r="S7" i="8"/>
  <c r="N7" i="8" s="1"/>
  <c r="Q6" i="5"/>
  <c r="R6" i="5"/>
  <c r="M6" i="5" s="1"/>
  <c r="S6" i="5"/>
  <c r="N6" i="5" s="1"/>
  <c r="Q9" i="5"/>
  <c r="L9" i="5" s="1"/>
  <c r="R9" i="5"/>
  <c r="M9" i="5" s="1"/>
  <c r="S9" i="5"/>
  <c r="N9" i="5" s="1"/>
  <c r="Q11" i="5"/>
  <c r="L11" i="5" s="1"/>
  <c r="R11" i="5"/>
  <c r="M11" i="5" s="1"/>
  <c r="S11" i="5"/>
  <c r="N11" i="5" s="1"/>
  <c r="Q16" i="5"/>
  <c r="L16" i="5" s="1"/>
  <c r="R16" i="5"/>
  <c r="M16" i="5"/>
  <c r="S16" i="5"/>
  <c r="Q32" i="4"/>
  <c r="L32" i="4" s="1"/>
  <c r="R32" i="4"/>
  <c r="M32" i="4" s="1"/>
  <c r="S32" i="4"/>
  <c r="N32" i="4" s="1"/>
  <c r="Q13" i="4"/>
  <c r="L13" i="4" s="1"/>
  <c r="R13" i="4"/>
  <c r="M13" i="4" s="1"/>
  <c r="S13" i="4"/>
  <c r="N13" i="4" s="1"/>
  <c r="Q7" i="4"/>
  <c r="L7" i="4" s="1"/>
  <c r="R7" i="4"/>
  <c r="M7" i="4" s="1"/>
  <c r="S7" i="4"/>
  <c r="N7" i="4" s="1"/>
  <c r="Q8" i="4"/>
  <c r="R8" i="4"/>
  <c r="M8" i="4" s="1"/>
  <c r="S8" i="4"/>
  <c r="N8" i="4" s="1"/>
  <c r="Q29" i="4"/>
  <c r="L29" i="4" s="1"/>
  <c r="R29" i="4"/>
  <c r="M29" i="4" s="1"/>
  <c r="S29" i="4"/>
  <c r="N29" i="4" s="1"/>
  <c r="Q48" i="4"/>
  <c r="L48" i="4" s="1"/>
  <c r="R48" i="4"/>
  <c r="M48" i="4" s="1"/>
  <c r="S48" i="4"/>
  <c r="N48" i="4" s="1"/>
  <c r="Q9" i="2"/>
  <c r="L9" i="2"/>
  <c r="R9" i="2"/>
  <c r="S9" i="2"/>
  <c r="N9" i="2" s="1"/>
  <c r="Q17" i="1"/>
  <c r="L17" i="1" s="1"/>
  <c r="R17" i="1"/>
  <c r="M17" i="1" s="1"/>
  <c r="S17" i="1"/>
  <c r="Q10" i="1"/>
  <c r="L10" i="1" s="1"/>
  <c r="R10" i="1"/>
  <c r="M10" i="1" s="1"/>
  <c r="S10" i="1"/>
  <c r="N10" i="1" s="1"/>
  <c r="Q14" i="1"/>
  <c r="R14" i="1"/>
  <c r="M14" i="1" s="1"/>
  <c r="S14" i="1"/>
  <c r="N14" i="1" s="1"/>
  <c r="Q23" i="1"/>
  <c r="L23" i="1" s="1"/>
  <c r="R23" i="1"/>
  <c r="M23" i="1" s="1"/>
  <c r="S23" i="1"/>
  <c r="N23" i="1" s="1"/>
  <c r="Q8" i="1"/>
  <c r="L8" i="1" s="1"/>
  <c r="R8" i="1"/>
  <c r="M8" i="1" s="1"/>
  <c r="S8" i="1"/>
  <c r="N8" i="1" s="1"/>
  <c r="Q11" i="1"/>
  <c r="R11" i="1"/>
  <c r="M11" i="1" s="1"/>
  <c r="S11" i="1"/>
  <c r="N11" i="1" s="1"/>
  <c r="Q32" i="1"/>
  <c r="R32" i="1"/>
  <c r="M32" i="1" s="1"/>
  <c r="S32" i="1"/>
  <c r="N32" i="1" s="1"/>
  <c r="AA9" i="2" l="1"/>
  <c r="A9" i="2" s="1"/>
  <c r="T9" i="2"/>
  <c r="O9" i="2" s="1"/>
  <c r="T32" i="1"/>
  <c r="O32" i="1" s="1"/>
  <c r="T16" i="5"/>
  <c r="O16" i="5" s="1"/>
  <c r="AA16" i="5"/>
  <c r="A16" i="5" s="1"/>
  <c r="T48" i="4"/>
  <c r="O48" i="4" s="1"/>
  <c r="T18" i="4"/>
  <c r="O18" i="4" s="1"/>
  <c r="M9" i="2"/>
  <c r="AA32" i="1"/>
  <c r="A32" i="1" s="1"/>
  <c r="N16" i="5"/>
  <c r="T5" i="8"/>
  <c r="O5" i="8" s="1"/>
  <c r="AA10" i="5"/>
  <c r="A10" i="5" s="1"/>
  <c r="AA47" i="4"/>
  <c r="A47" i="4" s="1"/>
  <c r="R10" i="7"/>
  <c r="K10" i="7" s="1"/>
  <c r="AA27" i="1"/>
  <c r="AA12" i="1"/>
  <c r="AA12" i="6"/>
  <c r="A12" i="6" s="1"/>
  <c r="T12" i="6"/>
  <c r="O12" i="6" s="1"/>
  <c r="AA29" i="4"/>
  <c r="A29" i="4" s="1"/>
  <c r="R51" i="7"/>
  <c r="K51" i="7" s="1"/>
  <c r="R49" i="7"/>
  <c r="K49" i="7" s="1"/>
  <c r="R25" i="7"/>
  <c r="K25" i="7" s="1"/>
  <c r="R5" i="7"/>
  <c r="K5" i="7" s="1"/>
  <c r="AA8" i="2"/>
  <c r="A8" i="2" s="1"/>
  <c r="AA7" i="2"/>
  <c r="A7" i="2" s="1"/>
  <c r="T7" i="2"/>
  <c r="O7" i="2" s="1"/>
  <c r="L7" i="2"/>
  <c r="T8" i="2"/>
  <c r="O8" i="2" s="1"/>
  <c r="AA6" i="2"/>
  <c r="A6" i="2" s="1"/>
  <c r="T6" i="2"/>
  <c r="O6" i="2" s="1"/>
  <c r="AA5" i="1"/>
  <c r="L32" i="1"/>
  <c r="T28" i="1"/>
  <c r="O28" i="1" s="1"/>
  <c r="T19" i="1"/>
  <c r="O19" i="1" s="1"/>
  <c r="AA14" i="1"/>
  <c r="T11" i="1"/>
  <c r="O11" i="1" s="1"/>
  <c r="T29" i="1"/>
  <c r="O29" i="1" s="1"/>
  <c r="T7" i="1"/>
  <c r="O7" i="1" s="1"/>
  <c r="AA29" i="1"/>
  <c r="T5" i="1"/>
  <c r="O5" i="1" s="1"/>
  <c r="AA7" i="1"/>
  <c r="T10" i="1"/>
  <c r="O10" i="1" s="1"/>
  <c r="AA17" i="1"/>
  <c r="AA11" i="1"/>
  <c r="AA28" i="1"/>
  <c r="A16" i="1"/>
  <c r="A12" i="1"/>
  <c r="AA19" i="1"/>
  <c r="L19" i="1"/>
  <c r="AA23" i="1"/>
  <c r="T23" i="1"/>
  <c r="O23" i="1" s="1"/>
  <c r="AA13" i="1"/>
  <c r="T8" i="1"/>
  <c r="O8" i="1" s="1"/>
  <c r="AA8" i="1"/>
  <c r="AA10" i="1"/>
  <c r="N7" i="1"/>
  <c r="L11" i="1"/>
  <c r="AA6" i="1"/>
  <c r="T6" i="1"/>
  <c r="O6" i="1" s="1"/>
  <c r="N29" i="1"/>
  <c r="AA5" i="8"/>
  <c r="A5" i="8" s="1"/>
  <c r="T7" i="6"/>
  <c r="O7" i="6" s="1"/>
  <c r="AA7" i="6"/>
  <c r="A7" i="6" s="1"/>
  <c r="T14" i="6"/>
  <c r="O14" i="6" s="1"/>
  <c r="T10" i="6"/>
  <c r="O10" i="6" s="1"/>
  <c r="AA11" i="6"/>
  <c r="A11" i="6" s="1"/>
  <c r="AA6" i="6"/>
  <c r="A6" i="6" s="1"/>
  <c r="T6" i="6"/>
  <c r="O6" i="6" s="1"/>
  <c r="T5" i="6"/>
  <c r="O5" i="6" s="1"/>
  <c r="AA5" i="6"/>
  <c r="A5" i="6" s="1"/>
  <c r="AA10" i="6"/>
  <c r="A10" i="6" s="1"/>
  <c r="L12" i="6"/>
  <c r="T11" i="6"/>
  <c r="O11" i="6" s="1"/>
  <c r="T10" i="5"/>
  <c r="O10" i="5" s="1"/>
  <c r="AA14" i="5"/>
  <c r="A14" i="5" s="1"/>
  <c r="AA6" i="5"/>
  <c r="A6" i="5" s="1"/>
  <c r="AA8" i="5"/>
  <c r="A8" i="5" s="1"/>
  <c r="T5" i="5"/>
  <c r="O5" i="5" s="1"/>
  <c r="AA7" i="5"/>
  <c r="A7" i="5" s="1"/>
  <c r="T7" i="5"/>
  <c r="O7" i="5" s="1"/>
  <c r="T8" i="5"/>
  <c r="O8" i="5" s="1"/>
  <c r="T9" i="5"/>
  <c r="O9" i="5" s="1"/>
  <c r="AA9" i="5"/>
  <c r="A9" i="5" s="1"/>
  <c r="AA11" i="5"/>
  <c r="A11" i="5" s="1"/>
  <c r="T11" i="5"/>
  <c r="O11" i="5" s="1"/>
  <c r="T14" i="5"/>
  <c r="O14" i="5" s="1"/>
  <c r="T6" i="5"/>
  <c r="O6" i="5" s="1"/>
  <c r="AA5" i="5"/>
  <c r="A5" i="5" s="1"/>
  <c r="AA32" i="4"/>
  <c r="A32" i="4" s="1"/>
  <c r="T7" i="4"/>
  <c r="O7" i="4" s="1"/>
  <c r="AA8" i="4"/>
  <c r="A8" i="4" s="1"/>
  <c r="T12" i="4"/>
  <c r="O12" i="4" s="1"/>
  <c r="AA27" i="4"/>
  <c r="A27" i="4" s="1"/>
  <c r="AA13" i="4"/>
  <c r="A13" i="4" s="1"/>
  <c r="AA18" i="4"/>
  <c r="A18" i="4" s="1"/>
  <c r="AA21" i="4"/>
  <c r="A21" i="4" s="1"/>
  <c r="T37" i="4"/>
  <c r="O37" i="4" s="1"/>
  <c r="AA37" i="4"/>
  <c r="A37" i="4" s="1"/>
  <c r="T47" i="4"/>
  <c r="O47" i="4" s="1"/>
  <c r="L18" i="4"/>
  <c r="T32" i="4"/>
  <c r="O32" i="4" s="1"/>
  <c r="T5" i="4"/>
  <c r="O5" i="4" s="1"/>
  <c r="AA7" i="4"/>
  <c r="A7" i="4" s="1"/>
  <c r="AA44" i="4"/>
  <c r="A44" i="4" s="1"/>
  <c r="T29" i="4"/>
  <c r="O29" i="4" s="1"/>
  <c r="T8" i="4"/>
  <c r="O8" i="4" s="1"/>
  <c r="T44" i="4"/>
  <c r="O44" i="4" s="1"/>
  <c r="T21" i="4"/>
  <c r="O21" i="4" s="1"/>
  <c r="AA12" i="4"/>
  <c r="A12" i="4" s="1"/>
  <c r="AA5" i="4"/>
  <c r="A5" i="4" s="1"/>
  <c r="T27" i="4"/>
  <c r="O27" i="4" s="1"/>
  <c r="M47" i="4"/>
  <c r="M21" i="4"/>
  <c r="T13" i="4"/>
  <c r="O13" i="4" s="1"/>
  <c r="L8" i="4"/>
  <c r="R8" i="7"/>
  <c r="K8" i="7" s="1"/>
  <c r="R28" i="7"/>
  <c r="K28" i="7" s="1"/>
  <c r="R24" i="7"/>
  <c r="K24" i="7" s="1"/>
  <c r="R14" i="7"/>
  <c r="K14" i="7" s="1"/>
  <c r="R13" i="7"/>
  <c r="K13" i="7" s="1"/>
  <c r="R38" i="7"/>
  <c r="K38" i="7" s="1"/>
  <c r="R37" i="7"/>
  <c r="K37" i="7" s="1"/>
  <c r="L6" i="5"/>
  <c r="N10" i="5"/>
  <c r="AA6" i="10"/>
  <c r="A6" i="10" s="1"/>
  <c r="T6" i="10"/>
  <c r="O6" i="10" s="1"/>
  <c r="T11" i="9"/>
  <c r="O11" i="9" s="1"/>
  <c r="T12" i="9"/>
  <c r="O12" i="9" s="1"/>
  <c r="T6" i="9"/>
  <c r="O6" i="9" s="1"/>
  <c r="AA11" i="9"/>
  <c r="A11" i="9" s="1"/>
  <c r="AA10" i="9"/>
  <c r="A10" i="9" s="1"/>
  <c r="AA18" i="9"/>
  <c r="A18" i="9" s="1"/>
  <c r="AA8" i="9"/>
  <c r="A8" i="9" s="1"/>
  <c r="N6" i="9"/>
  <c r="AA7" i="9"/>
  <c r="A7" i="9" s="1"/>
  <c r="AA12" i="9"/>
  <c r="A12" i="9" s="1"/>
  <c r="T10" i="9"/>
  <c r="O10" i="9" s="1"/>
  <c r="AA6" i="9"/>
  <c r="A6" i="9" s="1"/>
  <c r="T17" i="9"/>
  <c r="O17" i="9" s="1"/>
  <c r="AA17" i="9"/>
  <c r="A17" i="9" s="1"/>
  <c r="AA9" i="9"/>
  <c r="A9" i="9" s="1"/>
  <c r="T8" i="9"/>
  <c r="O8" i="9" s="1"/>
  <c r="T18" i="9"/>
  <c r="O18" i="9" s="1"/>
  <c r="T9" i="9"/>
  <c r="O9" i="9" s="1"/>
  <c r="M11" i="9"/>
  <c r="N10" i="9"/>
  <c r="N12" i="9"/>
  <c r="T7" i="9"/>
  <c r="O7" i="9" s="1"/>
  <c r="M12" i="1"/>
  <c r="T12" i="1"/>
  <c r="O12" i="1" s="1"/>
  <c r="L14" i="1"/>
  <c r="T14" i="1"/>
  <c r="O14" i="1" s="1"/>
  <c r="L13" i="1"/>
  <c r="T13" i="1"/>
  <c r="O13" i="1" s="1"/>
  <c r="M27" i="1"/>
  <c r="T27" i="1"/>
  <c r="O27" i="1" s="1"/>
  <c r="N17" i="1"/>
  <c r="T17" i="1"/>
  <c r="O17" i="1" s="1"/>
  <c r="A11" i="1" l="1"/>
  <c r="A5" i="1"/>
  <c r="A7" i="1"/>
  <c r="A17" i="1"/>
  <c r="A13" i="1"/>
  <c r="A27" i="1"/>
  <c r="A14" i="1"/>
  <c r="A19" i="1"/>
  <c r="A29" i="1"/>
  <c r="A23" i="1"/>
  <c r="A10" i="1"/>
  <c r="A8" i="1"/>
  <c r="A6" i="1"/>
  <c r="A28" i="1"/>
</calcChain>
</file>

<file path=xl/sharedStrings.xml><?xml version="1.0" encoding="utf-8"?>
<sst xmlns="http://schemas.openxmlformats.org/spreadsheetml/2006/main" count="431" uniqueCount="159">
  <si>
    <t>Poeng</t>
  </si>
  <si>
    <t>Navn</t>
  </si>
  <si>
    <t>Forening</t>
  </si>
  <si>
    <t>Plassering</t>
  </si>
  <si>
    <t>Uttak til Nordisk</t>
  </si>
  <si>
    <t xml:space="preserve"> </t>
  </si>
  <si>
    <t>Tom E Haugen</t>
  </si>
  <si>
    <t>SFK Raufjøringen</t>
  </si>
  <si>
    <t>Eidskog JFF</t>
  </si>
  <si>
    <t>Brandval JFF</t>
  </si>
  <si>
    <t>Halfdan Sangnes</t>
  </si>
  <si>
    <t>Odal SFK</t>
  </si>
  <si>
    <t>Dag Even Nygårdseter</t>
  </si>
  <si>
    <t>Oslo Sportsfiskere</t>
  </si>
  <si>
    <t>Eidsvoll Skog JFF</t>
  </si>
  <si>
    <t>Reidar Moen</t>
  </si>
  <si>
    <t>Kjersti Solli</t>
  </si>
  <si>
    <t>SFK Acerina</t>
  </si>
  <si>
    <t>Harald Hovde</t>
  </si>
  <si>
    <t>Romedal og Vallset JFF</t>
  </si>
  <si>
    <t>Frank Hønsen</t>
  </si>
  <si>
    <t>Gjøvik og Toten SFK</t>
  </si>
  <si>
    <t>Terje Reinertsen</t>
  </si>
  <si>
    <t>Steinar Olsen</t>
  </si>
  <si>
    <t>SFK Pimpel Sør</t>
  </si>
  <si>
    <t>Magne Moløkken</t>
  </si>
  <si>
    <t>Odd Ringstad</t>
  </si>
  <si>
    <t>Christer Fossen</t>
  </si>
  <si>
    <t>Tonje Hauger</t>
  </si>
  <si>
    <t>Jan Morten Fossen</t>
  </si>
  <si>
    <t>Lisbeth Bjørnstad</t>
  </si>
  <si>
    <t>Åge R. Nilsen</t>
  </si>
  <si>
    <t>Svein Inge Stangenes</t>
  </si>
  <si>
    <t>Kenneth Jernberg</t>
  </si>
  <si>
    <t>Therese Larsson Jernberg</t>
  </si>
  <si>
    <t>|</t>
  </si>
  <si>
    <t>Magnus Riksfjord</t>
  </si>
  <si>
    <t>Vidar Komperud</t>
  </si>
  <si>
    <t>Hof Vestre JFF</t>
  </si>
  <si>
    <t>May Leikåsen</t>
  </si>
  <si>
    <t>Jim Bekken</t>
  </si>
  <si>
    <t>Knut Vadholm</t>
  </si>
  <si>
    <t>Jan Espelid</t>
  </si>
  <si>
    <t>Finn Erik Lerdalen</t>
  </si>
  <si>
    <t>Nadja Fleischeuer</t>
  </si>
  <si>
    <t>Lars Roar Benterud</t>
  </si>
  <si>
    <t>Remi Andre Dahl</t>
  </si>
  <si>
    <t>Odd Henning Hansen</t>
  </si>
  <si>
    <t>Tom Erling Haugen</t>
  </si>
  <si>
    <t>Fredrik Alvim</t>
  </si>
  <si>
    <t>Bjørn Skogseth</t>
  </si>
  <si>
    <t>Pål Fjeld</t>
  </si>
  <si>
    <t>Lars Hanssen</t>
  </si>
  <si>
    <t>Tommy Gustavsen</t>
  </si>
  <si>
    <t>Steinar Schjager</t>
  </si>
  <si>
    <t>Perca SFK</t>
  </si>
  <si>
    <t>Tone Brustad</t>
  </si>
  <si>
    <t>Nina Merethe Tørmoen</t>
  </si>
  <si>
    <t>Hans Holen</t>
  </si>
  <si>
    <t>Heidi Karstensen</t>
  </si>
  <si>
    <t>Leiv Joar Kvehaugen</t>
  </si>
  <si>
    <t>Eltsjøen</t>
  </si>
  <si>
    <t>Breivann</t>
  </si>
  <si>
    <t>Norgescup isfiske 2020  Herre senior</t>
  </si>
  <si>
    <t>Norgescup isfiske 2019  Junior gutt</t>
  </si>
  <si>
    <t>Lars Magnus Bjørnstad</t>
  </si>
  <si>
    <t>Sondre Eikbråten</t>
  </si>
  <si>
    <t>Sigurd Bringebøen</t>
  </si>
  <si>
    <t>Yulian Holtslag</t>
  </si>
  <si>
    <t>Marius Hassve</t>
  </si>
  <si>
    <t>Evenstad JFF</t>
  </si>
  <si>
    <t>Terje Lindgren</t>
  </si>
  <si>
    <t>Trysil SPFK</t>
  </si>
  <si>
    <t>Løiten JFF</t>
  </si>
  <si>
    <t>Birgit Kildalen</t>
  </si>
  <si>
    <t>Christina Holtslag</t>
  </si>
  <si>
    <t>Atle Wenger</t>
  </si>
  <si>
    <t>Terje Ranheim</t>
  </si>
  <si>
    <t>Jens Kåre Skovseth</t>
  </si>
  <si>
    <t>Torild Langerud</t>
  </si>
  <si>
    <t>Ole Omang</t>
  </si>
  <si>
    <t>Åsene JFF</t>
  </si>
  <si>
    <t>Arne Skårholen</t>
  </si>
  <si>
    <t>Johan Alexander Ruud</t>
  </si>
  <si>
    <t>Marie Larsen</t>
  </si>
  <si>
    <t>Østsiden JFF</t>
  </si>
  <si>
    <t>Nils Øverby</t>
  </si>
  <si>
    <t>Tommy Iversen</t>
  </si>
  <si>
    <t>Kenneth Ottosen</t>
  </si>
  <si>
    <t>Magne Olav Sveen</t>
  </si>
  <si>
    <t>Gunnar Øverby</t>
  </si>
  <si>
    <t>Vidar Årnes</t>
  </si>
  <si>
    <t>Aasmund Sæther</t>
  </si>
  <si>
    <t>Lars Rypaas</t>
  </si>
  <si>
    <t>NJFF Eikern</t>
  </si>
  <si>
    <t>Erik Tjernsmo</t>
  </si>
  <si>
    <t>Atle Nordheim</t>
  </si>
  <si>
    <t>Roy Fjeld</t>
  </si>
  <si>
    <t>Per Johannesen</t>
  </si>
  <si>
    <t>Kjell Kolstad</t>
  </si>
  <si>
    <t>Svein Kristensen</t>
  </si>
  <si>
    <t>Kjell Robert Kaspersen</t>
  </si>
  <si>
    <t>Lucian Iurac</t>
  </si>
  <si>
    <t>Kay Andre Amundsen</t>
  </si>
  <si>
    <t>Henrik Bringebøen</t>
  </si>
  <si>
    <t>Niklas Strengelsrud</t>
  </si>
  <si>
    <t>Tommy Strengelsrud</t>
  </si>
  <si>
    <t>Jan Petter Dalen</t>
  </si>
  <si>
    <t>Christina Nerberg</t>
  </si>
  <si>
    <t>Ole R Solberg</t>
  </si>
  <si>
    <t>Ronny B Pettersen</t>
  </si>
  <si>
    <t>Per Erik Hellerud</t>
  </si>
  <si>
    <t>Hans Terje Lindgren</t>
  </si>
  <si>
    <t>Hans Egil Hansen</t>
  </si>
  <si>
    <t>Martin Tobias Folden</t>
  </si>
  <si>
    <t>Jan Tore Nedgården</t>
  </si>
  <si>
    <t>Terje Tørmoen</t>
  </si>
  <si>
    <t>Svein Ivar Fjeld</t>
  </si>
  <si>
    <t>Thomas Ødegård</t>
  </si>
  <si>
    <t>Janne Lauve</t>
  </si>
  <si>
    <t>Norgescup isfiske 2021  Sammenlagt</t>
  </si>
  <si>
    <t>Skumsjøen</t>
  </si>
  <si>
    <t>Lyseren</t>
  </si>
  <si>
    <t>Storsjøen</t>
  </si>
  <si>
    <t>Vingersjøen</t>
  </si>
  <si>
    <t>Norgescup isfiske 2021  Dame eldre veteran</t>
  </si>
  <si>
    <t>Norgescup isfiske 2021  Herre eldre veteran</t>
  </si>
  <si>
    <t>Norgescup isfiske 2021  Dame veteran</t>
  </si>
  <si>
    <t>Norgescup isfiske 2021  Herre veteran</t>
  </si>
  <si>
    <t>Norgescup isfiske 2021  Junior jente</t>
  </si>
  <si>
    <t>Norgescup isfiske 2021  Dame senior</t>
  </si>
  <si>
    <t>Kjell Joar Nerhagen</t>
  </si>
  <si>
    <t>Jimmi An Xie</t>
  </si>
  <si>
    <t>Lierelva Fiskeforening</t>
  </si>
  <si>
    <t>Svein Kristiansen</t>
  </si>
  <si>
    <t>Fillip Kronvald</t>
  </si>
  <si>
    <t>Eiliaz Eriksson</t>
  </si>
  <si>
    <t>Viggo Johansen</t>
  </si>
  <si>
    <t>Åsnes JFF</t>
  </si>
  <si>
    <t>Knut Hoftvedt</t>
  </si>
  <si>
    <t>Lillestrøm SF</t>
  </si>
  <si>
    <t>Roy Tore Nordeng</t>
  </si>
  <si>
    <t>Skaun JFF</t>
  </si>
  <si>
    <t>Elin Piscator Sundsdal</t>
  </si>
  <si>
    <t>Sonni Sangnes</t>
  </si>
  <si>
    <t>Jonas Bekkedal</t>
  </si>
  <si>
    <t>Frode Engen</t>
  </si>
  <si>
    <t>Glomsrudkollen JFF</t>
  </si>
  <si>
    <t>Therese Jernberg</t>
  </si>
  <si>
    <t>Jan Inngjerdingen</t>
  </si>
  <si>
    <t>Martin Espelid</t>
  </si>
  <si>
    <t>Tomas Bagdziunas</t>
  </si>
  <si>
    <t>Sittichok Sila</t>
  </si>
  <si>
    <t>Finn Petter Pedersen</t>
  </si>
  <si>
    <t>Øistein Saghaug</t>
  </si>
  <si>
    <t>Johnny Braata</t>
  </si>
  <si>
    <t>NJFF/SFK Minken</t>
  </si>
  <si>
    <t>Emil F. Ruud</t>
  </si>
  <si>
    <t>Celine Bjørnstad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</si>
</sst>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\ mmmm"/>
  </numFmts>
  <fonts count="6" x14ac:knownFonts="1">
    <font>
      <sz val="10"/>
      <name val="Times New Roman"/>
    </font>
    <font>
      <sz val="22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0" fillId="0" borderId="25" xfId="0" applyBorder="1"/>
    <xf numFmtId="0" fontId="0" fillId="0" borderId="0" xfId="0" applyBorder="1"/>
    <xf numFmtId="0" fontId="3" fillId="0" borderId="26" xfId="0" applyFont="1" applyBorder="1"/>
    <xf numFmtId="0" fontId="3" fillId="0" borderId="27" xfId="0" applyFont="1" applyBorder="1"/>
    <xf numFmtId="164" fontId="4" fillId="0" borderId="22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0" fontId="3" fillId="0" borderId="12" xfId="0" applyFont="1" applyFill="1" applyBorder="1"/>
    <xf numFmtId="0" fontId="0" fillId="0" borderId="0" xfId="0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6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10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7" xfId="0" applyFont="1" applyFill="1" applyBorder="1" applyAlignment="1">
      <alignment horizontal="right"/>
    </xf>
    <xf numFmtId="0" fontId="3" fillId="2" borderId="28" xfId="0" applyFont="1" applyFill="1" applyBorder="1"/>
    <xf numFmtId="0" fontId="3" fillId="2" borderId="20" xfId="0" applyFont="1" applyFill="1" applyBorder="1"/>
    <xf numFmtId="0" fontId="0" fillId="0" borderId="0" xfId="0" applyBorder="1" applyAlignment="1">
      <alignment horizontal="center"/>
    </xf>
    <xf numFmtId="1" fontId="0" fillId="0" borderId="4" xfId="0" applyNumberFormat="1" applyBorder="1"/>
    <xf numFmtId="1" fontId="0" fillId="0" borderId="29" xfId="0" applyNumberFormat="1" applyBorder="1"/>
    <xf numFmtId="1" fontId="3" fillId="0" borderId="29" xfId="0" applyNumberFormat="1" applyFont="1" applyBorder="1"/>
    <xf numFmtId="1" fontId="3" fillId="0" borderId="30" xfId="0" applyNumberFormat="1" applyFont="1" applyBorder="1"/>
    <xf numFmtId="1" fontId="3" fillId="2" borderId="31" xfId="0" applyNumberFormat="1" applyFont="1" applyFill="1" applyBorder="1"/>
    <xf numFmtId="1" fontId="0" fillId="0" borderId="0" xfId="0" applyNumberFormat="1"/>
    <xf numFmtId="0" fontId="3" fillId="2" borderId="0" xfId="0" applyFont="1" applyFill="1"/>
    <xf numFmtId="0" fontId="5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5" xfId="0" applyFill="1" applyBorder="1"/>
    <xf numFmtId="0" fontId="0" fillId="2" borderId="0" xfId="0" applyFill="1" applyBorder="1"/>
    <xf numFmtId="0" fontId="0" fillId="2" borderId="32" xfId="0" applyFill="1" applyBorder="1"/>
    <xf numFmtId="0" fontId="3" fillId="2" borderId="24" xfId="0" applyFont="1" applyFill="1" applyBorder="1"/>
    <xf numFmtId="0" fontId="3" fillId="2" borderId="3" xfId="0" applyFont="1" applyFill="1" applyBorder="1"/>
    <xf numFmtId="0" fontId="3" fillId="2" borderId="26" xfId="0" applyFont="1" applyFill="1" applyBorder="1"/>
    <xf numFmtId="0" fontId="3" fillId="2" borderId="4" xfId="0" applyFont="1" applyFill="1" applyBorder="1"/>
    <xf numFmtId="0" fontId="3" fillId="2" borderId="33" xfId="0" applyFont="1" applyFill="1" applyBorder="1"/>
    <xf numFmtId="0" fontId="3" fillId="2" borderId="22" xfId="0" applyFont="1" applyFill="1" applyBorder="1"/>
    <xf numFmtId="164" fontId="4" fillId="2" borderId="23" xfId="0" applyNumberFormat="1" applyFont="1" applyFill="1" applyBorder="1" applyAlignment="1">
      <alignment horizontal="center"/>
    </xf>
    <xf numFmtId="164" fontId="4" fillId="2" borderId="34" xfId="0" applyNumberFormat="1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34" xfId="0" applyFont="1" applyFill="1" applyBorder="1"/>
    <xf numFmtId="0" fontId="3" fillId="2" borderId="35" xfId="0" applyFont="1" applyFill="1" applyBorder="1"/>
    <xf numFmtId="0" fontId="0" fillId="0" borderId="36" xfId="0" applyBorder="1"/>
    <xf numFmtId="0" fontId="2" fillId="0" borderId="1" xfId="0" applyFont="1" applyBorder="1"/>
    <xf numFmtId="0" fontId="3" fillId="2" borderId="37" xfId="0" applyFont="1" applyFill="1" applyBorder="1"/>
    <xf numFmtId="0" fontId="3" fillId="2" borderId="0" xfId="0" applyFont="1" applyFill="1" applyBorder="1"/>
    <xf numFmtId="0" fontId="0" fillId="2" borderId="36" xfId="0" applyFill="1" applyBorder="1"/>
    <xf numFmtId="0" fontId="2" fillId="2" borderId="1" xfId="0" applyFont="1" applyFill="1" applyBorder="1"/>
    <xf numFmtId="0" fontId="3" fillId="2" borderId="38" xfId="0" applyFont="1" applyFill="1" applyBorder="1"/>
    <xf numFmtId="0" fontId="3" fillId="2" borderId="39" xfId="0" applyFont="1" applyFill="1" applyBorder="1"/>
    <xf numFmtId="164" fontId="4" fillId="2" borderId="35" xfId="0" applyNumberFormat="1" applyFont="1" applyFill="1" applyBorder="1" applyAlignment="1">
      <alignment horizontal="center"/>
    </xf>
    <xf numFmtId="0" fontId="3" fillId="2" borderId="16" xfId="0" applyFont="1" applyFill="1" applyBorder="1"/>
    <xf numFmtId="1" fontId="3" fillId="2" borderId="40" xfId="0" applyNumberFormat="1" applyFont="1" applyFill="1" applyBorder="1"/>
    <xf numFmtId="0" fontId="3" fillId="2" borderId="32" xfId="0" applyFont="1" applyFill="1" applyBorder="1"/>
    <xf numFmtId="0" fontId="3" fillId="2" borderId="46" xfId="0" applyFont="1" applyFill="1" applyBorder="1"/>
    <xf numFmtId="0" fontId="0" fillId="2" borderId="5" xfId="0" applyFill="1" applyBorder="1"/>
    <xf numFmtId="0" fontId="3" fillId="0" borderId="24" xfId="0" applyFont="1" applyBorder="1" applyAlignment="1">
      <alignment horizontal="center"/>
    </xf>
    <xf numFmtId="0" fontId="3" fillId="0" borderId="4" xfId="0" applyFont="1" applyBorder="1"/>
    <xf numFmtId="14" fontId="3" fillId="0" borderId="35" xfId="0" applyNumberFormat="1" applyFont="1" applyBorder="1"/>
    <xf numFmtId="0" fontId="3" fillId="2" borderId="12" xfId="0" applyFont="1" applyFill="1" applyBorder="1" applyAlignment="1">
      <alignment horizontal="right"/>
    </xf>
    <xf numFmtId="0" fontId="3" fillId="2" borderId="27" xfId="0" applyFont="1" applyFill="1" applyBorder="1"/>
    <xf numFmtId="0" fontId="3" fillId="2" borderId="13" xfId="0" applyFont="1" applyFill="1" applyBorder="1" applyAlignment="1">
      <alignment horizontal="right"/>
    </xf>
    <xf numFmtId="0" fontId="3" fillId="0" borderId="46" xfId="0" applyFont="1" applyBorder="1"/>
    <xf numFmtId="0" fontId="3" fillId="2" borderId="16" xfId="0" applyFont="1" applyFill="1" applyBorder="1" applyAlignment="1">
      <alignment horizontal="right"/>
    </xf>
    <xf numFmtId="0" fontId="3" fillId="2" borderId="50" xfId="0" applyFont="1" applyFill="1" applyBorder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2" borderId="51" xfId="0" applyFont="1" applyFill="1" applyBorder="1"/>
    <xf numFmtId="0" fontId="3" fillId="2" borderId="49" xfId="0" applyFont="1" applyFill="1" applyBorder="1"/>
    <xf numFmtId="0" fontId="3" fillId="2" borderId="42" xfId="0" applyFont="1" applyFill="1" applyBorder="1"/>
    <xf numFmtId="0" fontId="3" fillId="2" borderId="45" xfId="0" applyFont="1" applyFill="1" applyBorder="1"/>
    <xf numFmtId="0" fontId="3" fillId="2" borderId="43" xfId="0" applyFont="1" applyFill="1" applyBorder="1"/>
    <xf numFmtId="0" fontId="3" fillId="2" borderId="41" xfId="0" applyFont="1" applyFill="1" applyBorder="1"/>
    <xf numFmtId="0" fontId="3" fillId="2" borderId="9" xfId="0" applyFont="1" applyFill="1" applyBorder="1"/>
    <xf numFmtId="0" fontId="3" fillId="0" borderId="34" xfId="0" applyFont="1" applyBorder="1"/>
    <xf numFmtId="0" fontId="3" fillId="0" borderId="33" xfId="0" applyFont="1" applyBorder="1"/>
    <xf numFmtId="0" fontId="3" fillId="0" borderId="52" xfId="0" applyFont="1" applyBorder="1"/>
    <xf numFmtId="0" fontId="3" fillId="2" borderId="47" xfId="0" applyFont="1" applyFill="1" applyBorder="1"/>
    <xf numFmtId="0" fontId="3" fillId="2" borderId="5" xfId="0" applyFont="1" applyFill="1" applyBorder="1" applyAlignment="1">
      <alignment horizontal="right"/>
    </xf>
    <xf numFmtId="0" fontId="3" fillId="0" borderId="50" xfId="0" applyFont="1" applyBorder="1"/>
    <xf numFmtId="0" fontId="3" fillId="2" borderId="43" xfId="0" applyFont="1" applyFill="1" applyBorder="1" applyAlignment="1">
      <alignment horizontal="right"/>
    </xf>
    <xf numFmtId="1" fontId="3" fillId="2" borderId="29" xfId="0" applyNumberFormat="1" applyFont="1" applyFill="1" applyBorder="1"/>
    <xf numFmtId="0" fontId="3" fillId="2" borderId="0" xfId="0" applyFont="1" applyFill="1" applyAlignment="1">
      <alignment horizontal="center"/>
    </xf>
    <xf numFmtId="0" fontId="3" fillId="0" borderId="49" xfId="0" applyFont="1" applyBorder="1"/>
    <xf numFmtId="0" fontId="3" fillId="0" borderId="42" xfId="0" applyFont="1" applyBorder="1"/>
    <xf numFmtId="0" fontId="3" fillId="0" borderId="45" xfId="0" applyFont="1" applyBorder="1"/>
    <xf numFmtId="0" fontId="3" fillId="2" borderId="0" xfId="0" applyFont="1" applyFill="1" applyAlignment="1"/>
    <xf numFmtId="0" fontId="0" fillId="2" borderId="0" xfId="0" applyFill="1" applyAlignment="1"/>
    <xf numFmtId="0" fontId="0" fillId="2" borderId="12" xfId="0" applyFill="1" applyBorder="1"/>
    <xf numFmtId="0" fontId="3" fillId="0" borderId="42" xfId="0" applyFont="1" applyFill="1" applyBorder="1"/>
    <xf numFmtId="0" fontId="3" fillId="0" borderId="43" xfId="0" applyFont="1" applyFill="1" applyBorder="1"/>
    <xf numFmtId="0" fontId="3" fillId="0" borderId="41" xfId="0" applyFont="1" applyFill="1" applyBorder="1"/>
    <xf numFmtId="0" fontId="3" fillId="0" borderId="44" xfId="0" applyFont="1" applyFill="1" applyBorder="1"/>
    <xf numFmtId="0" fontId="3" fillId="0" borderId="45" xfId="0" applyFont="1" applyFill="1" applyBorder="1"/>
    <xf numFmtId="0" fontId="3" fillId="0" borderId="48" xfId="0" applyFont="1" applyBorder="1"/>
    <xf numFmtId="0" fontId="1" fillId="2" borderId="26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W484"/>
  <sheetViews>
    <sheetView tabSelected="1" workbookViewId="0">
      <selection sqref="A1:D1"/>
    </sheetView>
  </sheetViews>
  <sheetFormatPr baseColWidth="10" defaultRowHeight="12.75" x14ac:dyDescent="0.2"/>
  <cols>
    <col min="1" max="1" width="26" customWidth="1"/>
    <col min="2" max="2" width="25.33203125" customWidth="1"/>
    <col min="3" max="5" width="13.33203125" customWidth="1"/>
    <col min="6" max="7" width="15.83203125" customWidth="1"/>
    <col min="8" max="8" width="16.1640625" customWidth="1"/>
    <col min="9" max="9" width="3.1640625" customWidth="1"/>
    <col min="10" max="10" width="3.33203125" customWidth="1"/>
    <col min="11" max="11" width="6.6640625" style="52" customWidth="1"/>
    <col min="12" max="12" width="5.33203125" style="31" customWidth="1"/>
    <col min="13" max="14" width="3.83203125" hidden="1" customWidth="1"/>
    <col min="15" max="15" width="3.6640625" hidden="1" customWidth="1"/>
    <col min="16" max="16" width="3.33203125" hidden="1" customWidth="1"/>
    <col min="17" max="17" width="3.83203125" hidden="1" customWidth="1"/>
    <col min="18" max="18" width="6.5" hidden="1" customWidth="1"/>
  </cols>
  <sheetData>
    <row r="1" spans="1:23" ht="24.95" customHeight="1" thickBot="1" x14ac:dyDescent="0.45">
      <c r="A1" s="129" t="s">
        <v>120</v>
      </c>
      <c r="B1" s="130"/>
      <c r="C1" s="130"/>
      <c r="D1" s="130"/>
      <c r="E1" s="1"/>
      <c r="F1" s="1"/>
      <c r="G1" s="1"/>
      <c r="H1" s="1"/>
      <c r="I1" s="1"/>
      <c r="J1" s="1"/>
      <c r="K1" s="47"/>
    </row>
    <row r="2" spans="1:23" ht="24.95" customHeight="1" thickBot="1" x14ac:dyDescent="0.45">
      <c r="A2" s="24"/>
      <c r="B2" s="25"/>
      <c r="C2" s="73"/>
      <c r="D2" s="1"/>
      <c r="E2" s="1"/>
      <c r="F2" s="74" t="s">
        <v>3</v>
      </c>
      <c r="G2" s="1"/>
      <c r="H2" s="2"/>
      <c r="I2" s="3"/>
      <c r="J2" s="4"/>
      <c r="K2" s="48"/>
      <c r="S2" s="36"/>
      <c r="T2" s="96"/>
      <c r="U2" s="97"/>
      <c r="V2" s="97"/>
    </row>
    <row r="3" spans="1:23" ht="15.95" customHeight="1" x14ac:dyDescent="0.2">
      <c r="A3" s="26"/>
      <c r="B3" s="23"/>
      <c r="C3" s="87" t="s">
        <v>61</v>
      </c>
      <c r="D3" s="87" t="s">
        <v>121</v>
      </c>
      <c r="E3" s="87" t="s">
        <v>62</v>
      </c>
      <c r="F3" s="87" t="s">
        <v>122</v>
      </c>
      <c r="G3" s="87" t="s">
        <v>123</v>
      </c>
      <c r="H3" s="87" t="s">
        <v>124</v>
      </c>
      <c r="I3" s="27"/>
      <c r="J3" s="88" t="s">
        <v>5</v>
      </c>
      <c r="K3" s="49" t="s">
        <v>0</v>
      </c>
      <c r="O3" t="s">
        <v>35</v>
      </c>
    </row>
    <row r="4" spans="1:23" ht="15.95" customHeight="1" thickBot="1" x14ac:dyDescent="0.25">
      <c r="A4" s="11" t="s">
        <v>1</v>
      </c>
      <c r="B4" s="21" t="s">
        <v>2</v>
      </c>
      <c r="C4" s="28">
        <v>44178</v>
      </c>
      <c r="D4" s="28">
        <v>44199</v>
      </c>
      <c r="E4" s="28">
        <v>44213</v>
      </c>
      <c r="F4" s="28">
        <v>44227</v>
      </c>
      <c r="G4" s="28">
        <v>44241</v>
      </c>
      <c r="H4" s="28">
        <v>44248</v>
      </c>
      <c r="I4" s="29"/>
      <c r="J4" s="89"/>
      <c r="K4" s="50"/>
      <c r="S4" s="54"/>
    </row>
    <row r="5" spans="1:23" s="36" customFormat="1" ht="12.95" customHeight="1" x14ac:dyDescent="0.2">
      <c r="A5" s="102" t="s">
        <v>33</v>
      </c>
      <c r="B5" s="103" t="s">
        <v>11</v>
      </c>
      <c r="C5" s="114">
        <v>3</v>
      </c>
      <c r="D5" s="103">
        <v>7</v>
      </c>
      <c r="E5" s="103">
        <v>6</v>
      </c>
      <c r="F5" s="103"/>
      <c r="G5" s="103"/>
      <c r="H5" s="106"/>
      <c r="I5" s="106"/>
      <c r="J5" s="105"/>
      <c r="K5" s="115">
        <f t="shared" ref="K5:K51" si="0">IF(R5&lt;1," ",R5)</f>
        <v>47</v>
      </c>
      <c r="L5" s="98"/>
      <c r="M5" s="36">
        <f t="shared" ref="M5:M51" si="1">IF(COUNT(C5:J5)&gt;0,SMALL(C5:J5,1),21)</f>
        <v>3</v>
      </c>
      <c r="N5" s="36">
        <f t="shared" ref="N5:N51" si="2">IF(COUNT(C5:J5)&gt;1,SMALL(C5:J5,2),21)</f>
        <v>6</v>
      </c>
      <c r="O5" s="36">
        <f t="shared" ref="O5:O51" si="3">IF(COUNT(C5:J5)&gt;2,SMALL(C5:J5,3),21)</f>
        <v>7</v>
      </c>
      <c r="P5" s="36">
        <f t="shared" ref="P5:P51" si="4">IF(COUNT(C5:J5)&gt;3,SMALL(C5:J5,4),21)</f>
        <v>21</v>
      </c>
      <c r="Q5" s="36">
        <f t="shared" ref="Q5:Q51" si="5">IF(COUNT(C5:J5)&gt;4,SMALL(C5:J5,5),21)</f>
        <v>21</v>
      </c>
      <c r="R5">
        <f t="shared" ref="R5:R51" si="6">21*5-M5-N5-O5-P5-Q5-((5-COUNT(M5:Q5))*21)</f>
        <v>47</v>
      </c>
      <c r="S5"/>
      <c r="T5"/>
      <c r="U5"/>
      <c r="W5"/>
    </row>
    <row r="6" spans="1:23" s="36" customFormat="1" ht="12.95" customHeight="1" x14ac:dyDescent="0.2">
      <c r="A6" s="38" t="s">
        <v>118</v>
      </c>
      <c r="B6" s="39" t="s">
        <v>21</v>
      </c>
      <c r="C6" s="43">
        <v>9</v>
      </c>
      <c r="D6" s="32">
        <v>1</v>
      </c>
      <c r="E6" s="33">
        <v>11</v>
      </c>
      <c r="F6" s="39"/>
      <c r="G6" s="34"/>
      <c r="H6" s="34"/>
      <c r="I6" s="34"/>
      <c r="J6" s="33"/>
      <c r="K6" s="51">
        <f t="shared" si="0"/>
        <v>42</v>
      </c>
      <c r="L6" s="98"/>
      <c r="M6" s="36">
        <f t="shared" si="1"/>
        <v>1</v>
      </c>
      <c r="N6" s="36">
        <f t="shared" si="2"/>
        <v>9</v>
      </c>
      <c r="O6" s="36">
        <f t="shared" si="3"/>
        <v>11</v>
      </c>
      <c r="P6" s="36">
        <f t="shared" si="4"/>
        <v>21</v>
      </c>
      <c r="Q6" s="36">
        <f t="shared" si="5"/>
        <v>21</v>
      </c>
      <c r="R6">
        <f t="shared" si="6"/>
        <v>42</v>
      </c>
      <c r="S6"/>
      <c r="T6"/>
      <c r="U6"/>
    </row>
    <row r="7" spans="1:23" s="36" customFormat="1" ht="12.95" customHeight="1" x14ac:dyDescent="0.2">
      <c r="A7" s="38" t="s">
        <v>29</v>
      </c>
      <c r="B7" s="39" t="s">
        <v>17</v>
      </c>
      <c r="C7" s="43">
        <v>1</v>
      </c>
      <c r="D7" s="32">
        <v>4</v>
      </c>
      <c r="E7" s="33"/>
      <c r="F7" s="32"/>
      <c r="G7" s="34"/>
      <c r="H7" s="34"/>
      <c r="I7" s="34"/>
      <c r="J7" s="33"/>
      <c r="K7" s="51">
        <f t="shared" si="0"/>
        <v>37</v>
      </c>
      <c r="L7" s="98"/>
      <c r="M7" s="36">
        <f t="shared" si="1"/>
        <v>1</v>
      </c>
      <c r="N7" s="36">
        <f t="shared" si="2"/>
        <v>4</v>
      </c>
      <c r="O7" s="36">
        <f t="shared" si="3"/>
        <v>21</v>
      </c>
      <c r="P7" s="36">
        <f t="shared" si="4"/>
        <v>21</v>
      </c>
      <c r="Q7" s="36">
        <f t="shared" si="5"/>
        <v>21</v>
      </c>
      <c r="R7">
        <f t="shared" si="6"/>
        <v>37</v>
      </c>
      <c r="S7"/>
      <c r="T7"/>
      <c r="U7"/>
    </row>
    <row r="8" spans="1:23" ht="12.95" customHeight="1" x14ac:dyDescent="0.2">
      <c r="A8" s="38" t="s">
        <v>27</v>
      </c>
      <c r="B8" s="39" t="s">
        <v>17</v>
      </c>
      <c r="C8" s="43">
        <v>8</v>
      </c>
      <c r="D8" s="32">
        <v>2</v>
      </c>
      <c r="E8" s="33"/>
      <c r="F8" s="32"/>
      <c r="G8" s="34"/>
      <c r="H8" s="34"/>
      <c r="I8" s="34"/>
      <c r="J8" s="33"/>
      <c r="K8" s="51">
        <f t="shared" si="0"/>
        <v>32</v>
      </c>
      <c r="L8" s="37"/>
      <c r="M8" s="36">
        <f t="shared" si="1"/>
        <v>2</v>
      </c>
      <c r="N8" s="36">
        <f t="shared" si="2"/>
        <v>8</v>
      </c>
      <c r="O8" s="36">
        <f t="shared" si="3"/>
        <v>21</v>
      </c>
      <c r="P8" s="36">
        <f t="shared" si="4"/>
        <v>21</v>
      </c>
      <c r="Q8" s="36">
        <f t="shared" si="5"/>
        <v>21</v>
      </c>
      <c r="R8" s="36">
        <f t="shared" si="6"/>
        <v>32</v>
      </c>
      <c r="S8" s="36"/>
      <c r="T8" s="36"/>
      <c r="U8" s="36"/>
      <c r="V8" s="36"/>
    </row>
    <row r="9" spans="1:23" ht="12.95" customHeight="1" x14ac:dyDescent="0.2">
      <c r="A9" s="38" t="s">
        <v>116</v>
      </c>
      <c r="B9" s="39" t="s">
        <v>55</v>
      </c>
      <c r="C9" s="43">
        <v>6</v>
      </c>
      <c r="D9" s="32">
        <v>14</v>
      </c>
      <c r="E9" s="33"/>
      <c r="F9" s="32"/>
      <c r="G9" s="34"/>
      <c r="H9" s="34"/>
      <c r="I9" s="34"/>
      <c r="J9" s="33"/>
      <c r="K9" s="51">
        <f t="shared" si="0"/>
        <v>22</v>
      </c>
      <c r="L9" s="98"/>
      <c r="M9" s="36">
        <f t="shared" si="1"/>
        <v>6</v>
      </c>
      <c r="N9" s="36">
        <f t="shared" si="2"/>
        <v>14</v>
      </c>
      <c r="O9" s="36">
        <f t="shared" si="3"/>
        <v>21</v>
      </c>
      <c r="P9" s="36">
        <f t="shared" si="4"/>
        <v>21</v>
      </c>
      <c r="Q9" s="36">
        <f t="shared" si="5"/>
        <v>21</v>
      </c>
      <c r="R9">
        <f t="shared" si="6"/>
        <v>22</v>
      </c>
      <c r="V9" s="36"/>
    </row>
    <row r="10" spans="1:23" ht="12.95" customHeight="1" x14ac:dyDescent="0.2">
      <c r="A10" s="38" t="s">
        <v>6</v>
      </c>
      <c r="B10" s="39" t="s">
        <v>7</v>
      </c>
      <c r="C10" s="43">
        <v>15</v>
      </c>
      <c r="D10" s="32">
        <v>17</v>
      </c>
      <c r="E10" s="33">
        <v>9</v>
      </c>
      <c r="F10" s="32"/>
      <c r="G10" s="34"/>
      <c r="H10" s="34"/>
      <c r="I10" s="34"/>
      <c r="J10" s="33"/>
      <c r="K10" s="51">
        <f t="shared" si="0"/>
        <v>22</v>
      </c>
      <c r="L10" s="37"/>
      <c r="M10" s="36">
        <f t="shared" si="1"/>
        <v>9</v>
      </c>
      <c r="N10" s="36">
        <f t="shared" si="2"/>
        <v>15</v>
      </c>
      <c r="O10" s="36">
        <f t="shared" si="3"/>
        <v>17</v>
      </c>
      <c r="P10" s="36">
        <f t="shared" si="4"/>
        <v>21</v>
      </c>
      <c r="Q10" s="36">
        <f t="shared" si="5"/>
        <v>21</v>
      </c>
      <c r="R10">
        <f t="shared" si="6"/>
        <v>22</v>
      </c>
      <c r="V10" s="36"/>
    </row>
    <row r="11" spans="1:23" ht="12.95" customHeight="1" x14ac:dyDescent="0.2">
      <c r="A11" s="38" t="s">
        <v>101</v>
      </c>
      <c r="B11" s="39" t="s">
        <v>24</v>
      </c>
      <c r="C11" s="43"/>
      <c r="D11" s="32"/>
      <c r="E11" s="33">
        <v>1</v>
      </c>
      <c r="F11" s="32"/>
      <c r="G11" s="34"/>
      <c r="H11" s="34"/>
      <c r="I11" s="34"/>
      <c r="J11" s="33"/>
      <c r="K11" s="51">
        <f t="shared" si="0"/>
        <v>20</v>
      </c>
      <c r="L11" s="98"/>
      <c r="M11" s="36">
        <f t="shared" si="1"/>
        <v>1</v>
      </c>
      <c r="N11" s="36">
        <f t="shared" si="2"/>
        <v>21</v>
      </c>
      <c r="O11" s="36">
        <f t="shared" si="3"/>
        <v>21</v>
      </c>
      <c r="P11" s="36">
        <f t="shared" si="4"/>
        <v>21</v>
      </c>
      <c r="Q11" s="36">
        <f t="shared" si="5"/>
        <v>21</v>
      </c>
      <c r="R11">
        <f t="shared" si="6"/>
        <v>20</v>
      </c>
      <c r="V11" s="36"/>
    </row>
    <row r="12" spans="1:23" ht="12.95" customHeight="1" x14ac:dyDescent="0.2">
      <c r="A12" s="38" t="s">
        <v>54</v>
      </c>
      <c r="B12" s="39" t="s">
        <v>13</v>
      </c>
      <c r="C12" s="43">
        <v>2</v>
      </c>
      <c r="D12" s="32"/>
      <c r="E12" s="33"/>
      <c r="F12" s="32"/>
      <c r="G12" s="34"/>
      <c r="H12" s="34"/>
      <c r="I12" s="34"/>
      <c r="J12" s="33"/>
      <c r="K12" s="51">
        <f t="shared" si="0"/>
        <v>19</v>
      </c>
      <c r="L12" s="98"/>
      <c r="M12" s="36">
        <f t="shared" si="1"/>
        <v>2</v>
      </c>
      <c r="N12" s="36">
        <f t="shared" si="2"/>
        <v>21</v>
      </c>
      <c r="O12" s="36">
        <f t="shared" si="3"/>
        <v>21</v>
      </c>
      <c r="P12" s="36">
        <f t="shared" si="4"/>
        <v>21</v>
      </c>
      <c r="Q12" s="36">
        <f t="shared" si="5"/>
        <v>21</v>
      </c>
      <c r="R12">
        <f t="shared" si="6"/>
        <v>19</v>
      </c>
      <c r="V12" s="36"/>
    </row>
    <row r="13" spans="1:23" ht="12.95" customHeight="1" x14ac:dyDescent="0.2">
      <c r="A13" s="10" t="s">
        <v>71</v>
      </c>
      <c r="B13" s="12" t="s">
        <v>24</v>
      </c>
      <c r="C13" s="7"/>
      <c r="D13" s="5"/>
      <c r="E13" s="8">
        <v>2</v>
      </c>
      <c r="F13" s="5"/>
      <c r="G13" s="9"/>
      <c r="H13" s="9"/>
      <c r="I13" s="9"/>
      <c r="J13" s="8"/>
      <c r="K13" s="51">
        <f t="shared" si="0"/>
        <v>19</v>
      </c>
      <c r="M13" s="36">
        <f t="shared" si="1"/>
        <v>2</v>
      </c>
      <c r="N13" s="36">
        <f t="shared" si="2"/>
        <v>21</v>
      </c>
      <c r="O13" s="36">
        <f t="shared" si="3"/>
        <v>21</v>
      </c>
      <c r="P13" s="36">
        <f t="shared" si="4"/>
        <v>21</v>
      </c>
      <c r="Q13" s="36">
        <f t="shared" si="5"/>
        <v>21</v>
      </c>
      <c r="R13">
        <f t="shared" si="6"/>
        <v>19</v>
      </c>
      <c r="V13" s="36"/>
    </row>
    <row r="14" spans="1:23" ht="12.95" customHeight="1" x14ac:dyDescent="0.2">
      <c r="A14" s="38" t="s">
        <v>46</v>
      </c>
      <c r="B14" s="39" t="s">
        <v>24</v>
      </c>
      <c r="C14" s="43"/>
      <c r="D14" s="32">
        <v>19</v>
      </c>
      <c r="E14" s="33">
        <v>4</v>
      </c>
      <c r="F14" s="86"/>
      <c r="G14" s="34"/>
      <c r="H14" s="34"/>
      <c r="I14" s="34"/>
      <c r="J14" s="33"/>
      <c r="K14" s="51">
        <f t="shared" si="0"/>
        <v>19</v>
      </c>
      <c r="L14" s="37"/>
      <c r="M14" s="36">
        <f t="shared" si="1"/>
        <v>4</v>
      </c>
      <c r="N14" s="36">
        <f t="shared" si="2"/>
        <v>19</v>
      </c>
      <c r="O14" s="36">
        <f t="shared" si="3"/>
        <v>21</v>
      </c>
      <c r="P14" s="36">
        <f t="shared" si="4"/>
        <v>21</v>
      </c>
      <c r="Q14" s="36">
        <f t="shared" si="5"/>
        <v>21</v>
      </c>
      <c r="R14" s="36">
        <f t="shared" si="6"/>
        <v>19</v>
      </c>
      <c r="S14" s="116"/>
      <c r="T14" s="116"/>
      <c r="U14" s="36"/>
      <c r="V14" s="36"/>
    </row>
    <row r="15" spans="1:23" ht="12.95" customHeight="1" x14ac:dyDescent="0.2">
      <c r="A15" s="38" t="s">
        <v>92</v>
      </c>
      <c r="B15" s="39" t="s">
        <v>21</v>
      </c>
      <c r="C15" s="43"/>
      <c r="D15" s="32">
        <v>10</v>
      </c>
      <c r="E15" s="33">
        <v>13</v>
      </c>
      <c r="F15" s="32"/>
      <c r="G15" s="34"/>
      <c r="H15" s="34"/>
      <c r="I15" s="34"/>
      <c r="J15" s="33"/>
      <c r="K15" s="51">
        <f t="shared" si="0"/>
        <v>19</v>
      </c>
      <c r="L15" s="37"/>
      <c r="M15" s="36">
        <f t="shared" si="1"/>
        <v>10</v>
      </c>
      <c r="N15" s="36">
        <f t="shared" si="2"/>
        <v>13</v>
      </c>
      <c r="O15" s="36">
        <f t="shared" si="3"/>
        <v>21</v>
      </c>
      <c r="P15" s="36">
        <f t="shared" si="4"/>
        <v>21</v>
      </c>
      <c r="Q15" s="36">
        <f t="shared" si="5"/>
        <v>21</v>
      </c>
      <c r="R15">
        <f t="shared" si="6"/>
        <v>19</v>
      </c>
      <c r="V15" s="36"/>
    </row>
    <row r="16" spans="1:23" ht="12.95" customHeight="1" x14ac:dyDescent="0.2">
      <c r="A16" s="38" t="s">
        <v>145</v>
      </c>
      <c r="B16" s="39" t="s">
        <v>55</v>
      </c>
      <c r="C16" s="43"/>
      <c r="D16" s="32">
        <v>3</v>
      </c>
      <c r="E16" s="33"/>
      <c r="F16" s="32"/>
      <c r="G16" s="34"/>
      <c r="H16" s="34"/>
      <c r="I16" s="34"/>
      <c r="J16" s="33"/>
      <c r="K16" s="51">
        <f t="shared" si="0"/>
        <v>18</v>
      </c>
      <c r="L16" s="98"/>
      <c r="M16" s="36">
        <f t="shared" si="1"/>
        <v>3</v>
      </c>
      <c r="N16" s="36">
        <f t="shared" si="2"/>
        <v>21</v>
      </c>
      <c r="O16" s="36">
        <f t="shared" si="3"/>
        <v>21</v>
      </c>
      <c r="P16" s="36">
        <f t="shared" si="4"/>
        <v>21</v>
      </c>
      <c r="Q16" s="36">
        <f t="shared" si="5"/>
        <v>21</v>
      </c>
      <c r="R16">
        <f t="shared" si="6"/>
        <v>18</v>
      </c>
      <c r="V16" s="36"/>
    </row>
    <row r="17" spans="1:22" ht="12.95" customHeight="1" x14ac:dyDescent="0.2">
      <c r="A17" s="38" t="s">
        <v>47</v>
      </c>
      <c r="B17" s="39" t="s">
        <v>21</v>
      </c>
      <c r="C17" s="43"/>
      <c r="D17" s="32"/>
      <c r="E17" s="33">
        <v>3</v>
      </c>
      <c r="F17" s="32"/>
      <c r="G17" s="34"/>
      <c r="H17" s="34"/>
      <c r="I17" s="34"/>
      <c r="J17" s="33"/>
      <c r="K17" s="51">
        <f t="shared" si="0"/>
        <v>18</v>
      </c>
      <c r="L17" s="98"/>
      <c r="M17" s="36">
        <f t="shared" si="1"/>
        <v>3</v>
      </c>
      <c r="N17" s="36">
        <f t="shared" si="2"/>
        <v>21</v>
      </c>
      <c r="O17" s="36">
        <f t="shared" si="3"/>
        <v>21</v>
      </c>
      <c r="P17" s="36">
        <f t="shared" si="4"/>
        <v>21</v>
      </c>
      <c r="Q17" s="36">
        <f t="shared" si="5"/>
        <v>21</v>
      </c>
      <c r="R17">
        <f t="shared" si="6"/>
        <v>18</v>
      </c>
      <c r="V17" s="36"/>
    </row>
    <row r="18" spans="1:22" ht="12.95" customHeight="1" x14ac:dyDescent="0.2">
      <c r="A18" s="38" t="s">
        <v>131</v>
      </c>
      <c r="B18" s="39" t="s">
        <v>72</v>
      </c>
      <c r="C18" s="43">
        <v>4</v>
      </c>
      <c r="D18" s="32"/>
      <c r="E18" s="33"/>
      <c r="F18" s="32"/>
      <c r="G18" s="34"/>
      <c r="H18" s="34"/>
      <c r="I18" s="34"/>
      <c r="J18" s="33"/>
      <c r="K18" s="51">
        <f t="shared" si="0"/>
        <v>17</v>
      </c>
      <c r="L18" s="37"/>
      <c r="M18" s="36">
        <f t="shared" si="1"/>
        <v>4</v>
      </c>
      <c r="N18" s="36">
        <f t="shared" si="2"/>
        <v>21</v>
      </c>
      <c r="O18" s="36">
        <f t="shared" si="3"/>
        <v>21</v>
      </c>
      <c r="P18" s="36">
        <f t="shared" si="4"/>
        <v>21</v>
      </c>
      <c r="Q18" s="36">
        <f t="shared" si="5"/>
        <v>21</v>
      </c>
      <c r="R18">
        <f t="shared" si="6"/>
        <v>17</v>
      </c>
      <c r="V18" s="36"/>
    </row>
    <row r="19" spans="1:22" ht="12.95" customHeight="1" x14ac:dyDescent="0.2">
      <c r="A19" s="38" t="s">
        <v>111</v>
      </c>
      <c r="B19" s="39" t="s">
        <v>55</v>
      </c>
      <c r="C19" s="43">
        <v>5</v>
      </c>
      <c r="D19" s="32"/>
      <c r="E19" s="33"/>
      <c r="F19" s="32"/>
      <c r="G19" s="34"/>
      <c r="H19" s="34"/>
      <c r="I19" s="34"/>
      <c r="J19" s="33"/>
      <c r="K19" s="51">
        <f t="shared" si="0"/>
        <v>16</v>
      </c>
      <c r="L19" s="37"/>
      <c r="M19" s="36">
        <f t="shared" si="1"/>
        <v>5</v>
      </c>
      <c r="N19" s="36">
        <f t="shared" si="2"/>
        <v>21</v>
      </c>
      <c r="O19" s="36">
        <f t="shared" si="3"/>
        <v>21</v>
      </c>
      <c r="P19" s="36">
        <f t="shared" si="4"/>
        <v>21</v>
      </c>
      <c r="Q19" s="36">
        <f t="shared" si="5"/>
        <v>21</v>
      </c>
      <c r="R19">
        <f t="shared" si="6"/>
        <v>16</v>
      </c>
      <c r="V19" s="36"/>
    </row>
    <row r="20" spans="1:22" ht="12.95" customHeight="1" x14ac:dyDescent="0.2">
      <c r="A20" s="38" t="s">
        <v>146</v>
      </c>
      <c r="B20" s="39" t="s">
        <v>147</v>
      </c>
      <c r="C20" s="43"/>
      <c r="D20" s="32">
        <v>5</v>
      </c>
      <c r="E20" s="33"/>
      <c r="F20" s="32"/>
      <c r="G20" s="34"/>
      <c r="H20" s="34"/>
      <c r="I20" s="34"/>
      <c r="J20" s="33"/>
      <c r="K20" s="51">
        <f t="shared" si="0"/>
        <v>16</v>
      </c>
      <c r="L20" s="37"/>
      <c r="M20" s="36">
        <f t="shared" si="1"/>
        <v>5</v>
      </c>
      <c r="N20" s="36">
        <f t="shared" si="2"/>
        <v>21</v>
      </c>
      <c r="O20" s="36">
        <f t="shared" si="3"/>
        <v>21</v>
      </c>
      <c r="P20" s="36">
        <f t="shared" si="4"/>
        <v>21</v>
      </c>
      <c r="Q20" s="36">
        <f t="shared" si="5"/>
        <v>21</v>
      </c>
      <c r="R20">
        <f t="shared" si="6"/>
        <v>16</v>
      </c>
      <c r="V20" s="36"/>
    </row>
    <row r="21" spans="1:22" ht="12.95" customHeight="1" x14ac:dyDescent="0.2">
      <c r="A21" s="38" t="s">
        <v>104</v>
      </c>
      <c r="B21" s="39" t="s">
        <v>24</v>
      </c>
      <c r="C21" s="43"/>
      <c r="D21" s="32"/>
      <c r="E21" s="33">
        <v>5</v>
      </c>
      <c r="F21" s="32"/>
      <c r="G21" s="34"/>
      <c r="H21" s="34"/>
      <c r="I21" s="34"/>
      <c r="J21" s="33"/>
      <c r="K21" s="51">
        <f t="shared" si="0"/>
        <v>16</v>
      </c>
      <c r="L21" s="98"/>
      <c r="M21" s="36">
        <f t="shared" si="1"/>
        <v>5</v>
      </c>
      <c r="N21" s="36">
        <f t="shared" si="2"/>
        <v>21</v>
      </c>
      <c r="O21" s="36">
        <f t="shared" si="3"/>
        <v>21</v>
      </c>
      <c r="P21" s="36">
        <f t="shared" si="4"/>
        <v>21</v>
      </c>
      <c r="Q21" s="36">
        <f t="shared" si="5"/>
        <v>21</v>
      </c>
      <c r="R21">
        <f t="shared" si="6"/>
        <v>16</v>
      </c>
      <c r="V21" s="36"/>
    </row>
    <row r="22" spans="1:22" ht="12.95" customHeight="1" x14ac:dyDescent="0.2">
      <c r="A22" s="38" t="s">
        <v>32</v>
      </c>
      <c r="B22" s="39" t="s">
        <v>24</v>
      </c>
      <c r="C22" s="43">
        <v>10</v>
      </c>
      <c r="D22" s="32">
        <v>16</v>
      </c>
      <c r="E22" s="33"/>
      <c r="F22" s="32"/>
      <c r="G22" s="34"/>
      <c r="H22" s="34"/>
      <c r="I22" s="34"/>
      <c r="J22" s="33"/>
      <c r="K22" s="51">
        <f t="shared" si="0"/>
        <v>16</v>
      </c>
      <c r="L22" s="37"/>
      <c r="M22" s="36">
        <f t="shared" si="1"/>
        <v>10</v>
      </c>
      <c r="N22" s="36">
        <f t="shared" si="2"/>
        <v>16</v>
      </c>
      <c r="O22" s="36">
        <f t="shared" si="3"/>
        <v>21</v>
      </c>
      <c r="P22" s="36">
        <f t="shared" si="4"/>
        <v>21</v>
      </c>
      <c r="Q22" s="36">
        <f t="shared" si="5"/>
        <v>21</v>
      </c>
      <c r="R22">
        <f t="shared" si="6"/>
        <v>16</v>
      </c>
      <c r="V22" s="36"/>
    </row>
    <row r="23" spans="1:22" ht="12.95" customHeight="1" x14ac:dyDescent="0.2">
      <c r="A23" s="38" t="s">
        <v>18</v>
      </c>
      <c r="B23" s="39" t="s">
        <v>13</v>
      </c>
      <c r="C23" s="43"/>
      <c r="D23" s="32">
        <v>6</v>
      </c>
      <c r="E23" s="33"/>
      <c r="F23" s="32"/>
      <c r="G23" s="34"/>
      <c r="H23" s="34"/>
      <c r="I23" s="34"/>
      <c r="J23" s="33"/>
      <c r="K23" s="51">
        <f t="shared" si="0"/>
        <v>15</v>
      </c>
      <c r="L23" s="37"/>
      <c r="M23" s="36">
        <f t="shared" si="1"/>
        <v>6</v>
      </c>
      <c r="N23" s="36">
        <f t="shared" si="2"/>
        <v>21</v>
      </c>
      <c r="O23" s="36">
        <f t="shared" si="3"/>
        <v>21</v>
      </c>
      <c r="P23" s="36">
        <f t="shared" si="4"/>
        <v>21</v>
      </c>
      <c r="Q23" s="36">
        <f t="shared" si="5"/>
        <v>21</v>
      </c>
      <c r="R23">
        <f t="shared" si="6"/>
        <v>15</v>
      </c>
      <c r="V23" s="36"/>
    </row>
    <row r="24" spans="1:22" ht="12.95" customHeight="1" x14ac:dyDescent="0.2">
      <c r="A24" s="10" t="s">
        <v>45</v>
      </c>
      <c r="B24" s="12" t="s">
        <v>17</v>
      </c>
      <c r="C24" s="7">
        <v>7</v>
      </c>
      <c r="D24" s="5"/>
      <c r="E24" s="8"/>
      <c r="F24" s="5"/>
      <c r="G24" s="9"/>
      <c r="H24" s="9"/>
      <c r="I24" s="9"/>
      <c r="J24" s="8"/>
      <c r="K24" s="51">
        <f t="shared" si="0"/>
        <v>14</v>
      </c>
      <c r="M24" s="36">
        <f t="shared" si="1"/>
        <v>7</v>
      </c>
      <c r="N24" s="36">
        <f t="shared" si="2"/>
        <v>21</v>
      </c>
      <c r="O24" s="36">
        <f t="shared" si="3"/>
        <v>21</v>
      </c>
      <c r="P24" s="36">
        <f t="shared" si="4"/>
        <v>21</v>
      </c>
      <c r="Q24" s="36">
        <f t="shared" si="5"/>
        <v>21</v>
      </c>
      <c r="R24">
        <f t="shared" si="6"/>
        <v>14</v>
      </c>
      <c r="V24" s="36"/>
    </row>
    <row r="25" spans="1:22" ht="12.95" customHeight="1" x14ac:dyDescent="0.2">
      <c r="A25" s="10" t="s">
        <v>43</v>
      </c>
      <c r="B25" s="12" t="s">
        <v>7</v>
      </c>
      <c r="C25" s="7"/>
      <c r="D25" s="5"/>
      <c r="E25" s="8">
        <v>7</v>
      </c>
      <c r="F25" s="5"/>
      <c r="G25" s="9"/>
      <c r="H25" s="9"/>
      <c r="I25" s="9"/>
      <c r="J25" s="8"/>
      <c r="K25" s="51">
        <f t="shared" si="0"/>
        <v>14</v>
      </c>
      <c r="M25" s="36">
        <f t="shared" si="1"/>
        <v>7</v>
      </c>
      <c r="N25" s="36">
        <f t="shared" si="2"/>
        <v>21</v>
      </c>
      <c r="O25" s="36">
        <f t="shared" si="3"/>
        <v>21</v>
      </c>
      <c r="P25" s="36">
        <f t="shared" si="4"/>
        <v>21</v>
      </c>
      <c r="Q25" s="36">
        <f t="shared" si="5"/>
        <v>21</v>
      </c>
      <c r="R25">
        <f t="shared" si="6"/>
        <v>14</v>
      </c>
      <c r="V25" s="36"/>
    </row>
    <row r="26" spans="1:22" ht="12.95" customHeight="1" x14ac:dyDescent="0.2">
      <c r="A26" s="38" t="s">
        <v>155</v>
      </c>
      <c r="B26" s="39" t="s">
        <v>156</v>
      </c>
      <c r="C26" s="43"/>
      <c r="D26" s="32">
        <v>8</v>
      </c>
      <c r="E26" s="33"/>
      <c r="F26" s="32"/>
      <c r="G26" s="34"/>
      <c r="H26" s="34"/>
      <c r="I26" s="34"/>
      <c r="J26" s="33"/>
      <c r="K26" s="51">
        <f t="shared" si="0"/>
        <v>13</v>
      </c>
      <c r="L26" s="37"/>
      <c r="M26" s="36">
        <f t="shared" si="1"/>
        <v>8</v>
      </c>
      <c r="N26" s="36">
        <f t="shared" si="2"/>
        <v>21</v>
      </c>
      <c r="O26" s="36">
        <f t="shared" si="3"/>
        <v>21</v>
      </c>
      <c r="P26" s="36">
        <f t="shared" si="4"/>
        <v>21</v>
      </c>
      <c r="Q26" s="36">
        <f t="shared" si="5"/>
        <v>21</v>
      </c>
      <c r="R26">
        <f t="shared" si="6"/>
        <v>13</v>
      </c>
      <c r="V26" s="36"/>
    </row>
    <row r="27" spans="1:22" ht="12.95" customHeight="1" x14ac:dyDescent="0.2">
      <c r="A27" s="38" t="s">
        <v>96</v>
      </c>
      <c r="B27" s="39" t="s">
        <v>14</v>
      </c>
      <c r="C27" s="43"/>
      <c r="D27" s="32"/>
      <c r="E27" s="33">
        <v>8</v>
      </c>
      <c r="F27" s="32"/>
      <c r="G27" s="34"/>
      <c r="H27" s="34"/>
      <c r="I27" s="34"/>
      <c r="J27" s="33"/>
      <c r="K27" s="51">
        <f t="shared" si="0"/>
        <v>13</v>
      </c>
      <c r="L27" s="37"/>
      <c r="M27" s="36">
        <f t="shared" si="1"/>
        <v>8</v>
      </c>
      <c r="N27" s="36">
        <f t="shared" si="2"/>
        <v>21</v>
      </c>
      <c r="O27" s="36">
        <f t="shared" si="3"/>
        <v>21</v>
      </c>
      <c r="P27" s="36">
        <f t="shared" si="4"/>
        <v>21</v>
      </c>
      <c r="Q27" s="36">
        <f t="shared" si="5"/>
        <v>21</v>
      </c>
      <c r="R27">
        <f t="shared" si="6"/>
        <v>13</v>
      </c>
      <c r="V27" s="36"/>
    </row>
    <row r="28" spans="1:22" ht="12.95" customHeight="1" x14ac:dyDescent="0.2">
      <c r="A28" s="10" t="s">
        <v>12</v>
      </c>
      <c r="B28" s="12" t="s">
        <v>7</v>
      </c>
      <c r="C28" s="43">
        <v>12</v>
      </c>
      <c r="D28" s="5"/>
      <c r="E28" s="8">
        <v>17</v>
      </c>
      <c r="F28" s="5"/>
      <c r="G28" s="9"/>
      <c r="H28" s="9"/>
      <c r="I28" s="9"/>
      <c r="J28" s="8"/>
      <c r="K28" s="51">
        <f t="shared" si="0"/>
        <v>13</v>
      </c>
      <c r="M28" s="36">
        <f t="shared" si="1"/>
        <v>12</v>
      </c>
      <c r="N28" s="36">
        <f t="shared" si="2"/>
        <v>17</v>
      </c>
      <c r="O28" s="36">
        <f t="shared" si="3"/>
        <v>21</v>
      </c>
      <c r="P28" s="36">
        <f t="shared" si="4"/>
        <v>21</v>
      </c>
      <c r="Q28" s="36">
        <f t="shared" si="5"/>
        <v>21</v>
      </c>
      <c r="R28">
        <f t="shared" si="6"/>
        <v>13</v>
      </c>
      <c r="V28" s="36"/>
    </row>
    <row r="29" spans="1:22" ht="12.95" customHeight="1" x14ac:dyDescent="0.2">
      <c r="A29" s="38" t="s">
        <v>88</v>
      </c>
      <c r="B29" s="39" t="s">
        <v>21</v>
      </c>
      <c r="C29" s="43"/>
      <c r="D29" s="32">
        <v>9</v>
      </c>
      <c r="E29" s="33"/>
      <c r="F29" s="32"/>
      <c r="G29" s="34"/>
      <c r="H29" s="34"/>
      <c r="I29" s="34"/>
      <c r="J29" s="33"/>
      <c r="K29" s="51">
        <f t="shared" si="0"/>
        <v>12</v>
      </c>
      <c r="L29" s="98"/>
      <c r="M29" s="36">
        <f t="shared" si="1"/>
        <v>9</v>
      </c>
      <c r="N29" s="36">
        <f t="shared" si="2"/>
        <v>21</v>
      </c>
      <c r="O29" s="36">
        <f t="shared" si="3"/>
        <v>21</v>
      </c>
      <c r="P29" s="36">
        <f t="shared" si="4"/>
        <v>21</v>
      </c>
      <c r="Q29" s="36">
        <f t="shared" si="5"/>
        <v>21</v>
      </c>
      <c r="R29">
        <f t="shared" si="6"/>
        <v>12</v>
      </c>
      <c r="V29" s="36"/>
    </row>
    <row r="30" spans="1:22" ht="12.95" customHeight="1" x14ac:dyDescent="0.2">
      <c r="A30" s="38" t="s">
        <v>107</v>
      </c>
      <c r="B30" s="39" t="s">
        <v>24</v>
      </c>
      <c r="C30" s="43"/>
      <c r="D30" s="32"/>
      <c r="E30" s="33">
        <v>10</v>
      </c>
      <c r="F30" s="32"/>
      <c r="G30" s="34"/>
      <c r="H30" s="34"/>
      <c r="I30" s="34"/>
      <c r="J30" s="33"/>
      <c r="K30" s="51">
        <f t="shared" si="0"/>
        <v>11</v>
      </c>
      <c r="L30" s="98"/>
      <c r="M30" s="36">
        <f t="shared" si="1"/>
        <v>10</v>
      </c>
      <c r="N30" s="36">
        <f t="shared" si="2"/>
        <v>21</v>
      </c>
      <c r="O30" s="36">
        <f t="shared" si="3"/>
        <v>21</v>
      </c>
      <c r="P30" s="36">
        <f t="shared" si="4"/>
        <v>21</v>
      </c>
      <c r="Q30" s="36">
        <f t="shared" si="5"/>
        <v>21</v>
      </c>
      <c r="R30">
        <f t="shared" si="6"/>
        <v>11</v>
      </c>
      <c r="V30" s="36"/>
    </row>
    <row r="31" spans="1:22" ht="12.95" customHeight="1" x14ac:dyDescent="0.2">
      <c r="A31" s="38" t="s">
        <v>36</v>
      </c>
      <c r="B31" s="39" t="s">
        <v>24</v>
      </c>
      <c r="C31" s="43">
        <v>11</v>
      </c>
      <c r="D31" s="32"/>
      <c r="E31" s="33"/>
      <c r="F31" s="32"/>
      <c r="G31" s="34"/>
      <c r="H31" s="34"/>
      <c r="I31" s="34"/>
      <c r="J31" s="33"/>
      <c r="K31" s="51">
        <f t="shared" si="0"/>
        <v>10</v>
      </c>
      <c r="L31" s="37"/>
      <c r="M31" s="36">
        <f t="shared" si="1"/>
        <v>11</v>
      </c>
      <c r="N31" s="36">
        <f t="shared" si="2"/>
        <v>21</v>
      </c>
      <c r="O31" s="36">
        <f t="shared" si="3"/>
        <v>21</v>
      </c>
      <c r="P31" s="36">
        <f t="shared" si="4"/>
        <v>21</v>
      </c>
      <c r="Q31" s="36">
        <f t="shared" si="5"/>
        <v>21</v>
      </c>
      <c r="R31">
        <f t="shared" si="6"/>
        <v>10</v>
      </c>
      <c r="V31" s="36"/>
    </row>
    <row r="32" spans="1:22" ht="12.95" customHeight="1" x14ac:dyDescent="0.2">
      <c r="A32" s="38" t="s">
        <v>110</v>
      </c>
      <c r="B32" s="39" t="s">
        <v>24</v>
      </c>
      <c r="C32" s="43"/>
      <c r="D32" s="32">
        <v>11</v>
      </c>
      <c r="E32" s="33"/>
      <c r="F32" s="32"/>
      <c r="G32" s="34"/>
      <c r="H32" s="34"/>
      <c r="I32" s="34"/>
      <c r="J32" s="33"/>
      <c r="K32" s="51">
        <f t="shared" si="0"/>
        <v>10</v>
      </c>
      <c r="L32" s="37"/>
      <c r="M32" s="36">
        <f t="shared" si="1"/>
        <v>11</v>
      </c>
      <c r="N32" s="36">
        <f t="shared" si="2"/>
        <v>21</v>
      </c>
      <c r="O32" s="36">
        <f t="shared" si="3"/>
        <v>21</v>
      </c>
      <c r="P32" s="36">
        <f t="shared" si="4"/>
        <v>21</v>
      </c>
      <c r="Q32" s="36">
        <f t="shared" si="5"/>
        <v>21</v>
      </c>
      <c r="R32">
        <f t="shared" si="6"/>
        <v>10</v>
      </c>
      <c r="V32" s="36"/>
    </row>
    <row r="33" spans="1:22" ht="12.95" customHeight="1" x14ac:dyDescent="0.2">
      <c r="A33" s="38" t="s">
        <v>89</v>
      </c>
      <c r="B33" s="39" t="s">
        <v>21</v>
      </c>
      <c r="C33" s="43"/>
      <c r="D33" s="32">
        <v>12</v>
      </c>
      <c r="E33" s="33"/>
      <c r="F33" s="32"/>
      <c r="G33" s="34"/>
      <c r="H33" s="34"/>
      <c r="I33" s="34"/>
      <c r="J33" s="33"/>
      <c r="K33" s="51">
        <f t="shared" si="0"/>
        <v>9</v>
      </c>
      <c r="L33" s="37"/>
      <c r="M33" s="36">
        <f t="shared" si="1"/>
        <v>12</v>
      </c>
      <c r="N33" s="36">
        <f t="shared" si="2"/>
        <v>21</v>
      </c>
      <c r="O33" s="36">
        <f t="shared" si="3"/>
        <v>21</v>
      </c>
      <c r="P33" s="36">
        <f t="shared" si="4"/>
        <v>21</v>
      </c>
      <c r="Q33" s="36">
        <f t="shared" si="5"/>
        <v>21</v>
      </c>
      <c r="R33">
        <f t="shared" si="6"/>
        <v>9</v>
      </c>
      <c r="V33" s="36"/>
    </row>
    <row r="34" spans="1:22" ht="12.95" customHeight="1" x14ac:dyDescent="0.2">
      <c r="A34" s="38" t="s">
        <v>157</v>
      </c>
      <c r="B34" s="39" t="s">
        <v>55</v>
      </c>
      <c r="C34" s="43"/>
      <c r="D34" s="32"/>
      <c r="E34" s="33">
        <v>12</v>
      </c>
      <c r="F34" s="32"/>
      <c r="G34" s="34"/>
      <c r="H34" s="34"/>
      <c r="I34" s="34"/>
      <c r="J34" s="33"/>
      <c r="K34" s="51">
        <f t="shared" si="0"/>
        <v>9</v>
      </c>
      <c r="L34" s="37"/>
      <c r="M34" s="36">
        <f t="shared" si="1"/>
        <v>12</v>
      </c>
      <c r="N34" s="36">
        <f t="shared" si="2"/>
        <v>21</v>
      </c>
      <c r="O34" s="36">
        <f t="shared" si="3"/>
        <v>21</v>
      </c>
      <c r="P34" s="36">
        <f t="shared" si="4"/>
        <v>21</v>
      </c>
      <c r="Q34" s="36">
        <f t="shared" si="5"/>
        <v>21</v>
      </c>
      <c r="R34">
        <f t="shared" si="6"/>
        <v>9</v>
      </c>
      <c r="V34" s="36"/>
    </row>
    <row r="35" spans="1:22" ht="12.95" customHeight="1" x14ac:dyDescent="0.2">
      <c r="A35" s="38" t="s">
        <v>148</v>
      </c>
      <c r="B35" s="39" t="s">
        <v>11</v>
      </c>
      <c r="C35" s="43"/>
      <c r="D35" s="32">
        <v>12</v>
      </c>
      <c r="E35" s="33"/>
      <c r="F35" s="32"/>
      <c r="G35" s="34"/>
      <c r="H35" s="34"/>
      <c r="I35" s="34"/>
      <c r="J35" s="33"/>
      <c r="K35" s="51">
        <f t="shared" si="0"/>
        <v>9</v>
      </c>
      <c r="L35" s="98"/>
      <c r="M35" s="36">
        <f t="shared" si="1"/>
        <v>12</v>
      </c>
      <c r="N35" s="36">
        <f t="shared" si="2"/>
        <v>21</v>
      </c>
      <c r="O35" s="36">
        <f t="shared" si="3"/>
        <v>21</v>
      </c>
      <c r="P35" s="36">
        <f t="shared" si="4"/>
        <v>21</v>
      </c>
      <c r="Q35" s="36">
        <f t="shared" si="5"/>
        <v>21</v>
      </c>
      <c r="R35">
        <f t="shared" si="6"/>
        <v>9</v>
      </c>
      <c r="V35" s="36"/>
    </row>
    <row r="36" spans="1:22" ht="12.95" customHeight="1" x14ac:dyDescent="0.2">
      <c r="A36" s="38" t="s">
        <v>22</v>
      </c>
      <c r="B36" s="39" t="s">
        <v>55</v>
      </c>
      <c r="C36" s="43">
        <v>13</v>
      </c>
      <c r="D36" s="32"/>
      <c r="E36" s="33"/>
      <c r="F36" s="32"/>
      <c r="G36" s="34"/>
      <c r="H36" s="34"/>
      <c r="I36" s="34"/>
      <c r="J36" s="33"/>
      <c r="K36" s="51">
        <f t="shared" si="0"/>
        <v>8</v>
      </c>
      <c r="L36" s="37"/>
      <c r="M36" s="36">
        <f t="shared" si="1"/>
        <v>13</v>
      </c>
      <c r="N36" s="36">
        <f t="shared" si="2"/>
        <v>21</v>
      </c>
      <c r="O36" s="36">
        <f t="shared" si="3"/>
        <v>21</v>
      </c>
      <c r="P36" s="36">
        <f t="shared" si="4"/>
        <v>21</v>
      </c>
      <c r="Q36" s="36">
        <f t="shared" si="5"/>
        <v>21</v>
      </c>
      <c r="R36">
        <f t="shared" si="6"/>
        <v>8</v>
      </c>
      <c r="V36" s="36"/>
    </row>
    <row r="37" spans="1:22" ht="12.95" customHeight="1" x14ac:dyDescent="0.2">
      <c r="A37" s="38" t="s">
        <v>10</v>
      </c>
      <c r="B37" s="39" t="s">
        <v>21</v>
      </c>
      <c r="C37" s="43">
        <v>14</v>
      </c>
      <c r="D37" s="32"/>
      <c r="E37" s="33"/>
      <c r="F37" s="32"/>
      <c r="G37" s="34"/>
      <c r="H37" s="34"/>
      <c r="I37" s="34"/>
      <c r="J37" s="33"/>
      <c r="K37" s="51">
        <f t="shared" si="0"/>
        <v>7</v>
      </c>
      <c r="L37" s="37"/>
      <c r="M37" s="36">
        <f t="shared" si="1"/>
        <v>14</v>
      </c>
      <c r="N37" s="36">
        <f t="shared" si="2"/>
        <v>21</v>
      </c>
      <c r="O37" s="36">
        <f t="shared" si="3"/>
        <v>21</v>
      </c>
      <c r="P37" s="36">
        <f t="shared" si="4"/>
        <v>21</v>
      </c>
      <c r="Q37" s="36">
        <f t="shared" si="5"/>
        <v>21</v>
      </c>
      <c r="R37">
        <f t="shared" si="6"/>
        <v>7</v>
      </c>
      <c r="V37" s="36"/>
    </row>
    <row r="38" spans="1:22" ht="12.95" customHeight="1" x14ac:dyDescent="0.2">
      <c r="A38" s="38" t="s">
        <v>49</v>
      </c>
      <c r="B38" s="39" t="s">
        <v>17</v>
      </c>
      <c r="C38" s="43"/>
      <c r="D38" s="32"/>
      <c r="E38" s="33">
        <v>14</v>
      </c>
      <c r="F38" s="32"/>
      <c r="G38" s="34"/>
      <c r="H38" s="34"/>
      <c r="I38" s="34"/>
      <c r="J38" s="33"/>
      <c r="K38" s="51">
        <f t="shared" si="0"/>
        <v>7</v>
      </c>
      <c r="L38" s="37"/>
      <c r="M38" s="36">
        <f t="shared" si="1"/>
        <v>14</v>
      </c>
      <c r="N38" s="36">
        <f t="shared" si="2"/>
        <v>21</v>
      </c>
      <c r="O38" s="36">
        <f t="shared" si="3"/>
        <v>21</v>
      </c>
      <c r="P38" s="36">
        <f t="shared" si="4"/>
        <v>21</v>
      </c>
      <c r="Q38" s="36">
        <f t="shared" si="5"/>
        <v>21</v>
      </c>
      <c r="R38">
        <f t="shared" si="6"/>
        <v>7</v>
      </c>
      <c r="V38" s="36"/>
    </row>
    <row r="39" spans="1:22" ht="12.95" customHeight="1" x14ac:dyDescent="0.2">
      <c r="A39" s="38" t="s">
        <v>149</v>
      </c>
      <c r="B39" s="39" t="s">
        <v>11</v>
      </c>
      <c r="C39" s="43"/>
      <c r="D39" s="32">
        <v>15</v>
      </c>
      <c r="E39" s="33"/>
      <c r="F39" s="32"/>
      <c r="G39" s="34"/>
      <c r="H39" s="34"/>
      <c r="I39" s="34"/>
      <c r="J39" s="33"/>
      <c r="K39" s="51">
        <f t="shared" si="0"/>
        <v>6</v>
      </c>
      <c r="L39" s="37"/>
      <c r="M39" s="36">
        <f t="shared" si="1"/>
        <v>15</v>
      </c>
      <c r="N39" s="36">
        <f t="shared" si="2"/>
        <v>21</v>
      </c>
      <c r="O39" s="36">
        <f t="shared" si="3"/>
        <v>21</v>
      </c>
      <c r="P39" s="36">
        <f t="shared" si="4"/>
        <v>21</v>
      </c>
      <c r="Q39" s="36">
        <f t="shared" si="5"/>
        <v>21</v>
      </c>
      <c r="R39">
        <f t="shared" si="6"/>
        <v>6</v>
      </c>
      <c r="V39" s="36"/>
    </row>
    <row r="40" spans="1:22" ht="12.95" customHeight="1" x14ac:dyDescent="0.2">
      <c r="A40" s="38" t="s">
        <v>28</v>
      </c>
      <c r="B40" s="39" t="s">
        <v>17</v>
      </c>
      <c r="C40" s="43"/>
      <c r="D40" s="32"/>
      <c r="E40" s="33">
        <v>15</v>
      </c>
      <c r="F40" s="32"/>
      <c r="G40" s="34"/>
      <c r="H40" s="34"/>
      <c r="I40" s="34"/>
      <c r="J40" s="33"/>
      <c r="K40" s="51">
        <f t="shared" si="0"/>
        <v>6</v>
      </c>
      <c r="L40" s="98"/>
      <c r="M40" s="36">
        <f t="shared" si="1"/>
        <v>15</v>
      </c>
      <c r="N40" s="36">
        <f t="shared" si="2"/>
        <v>21</v>
      </c>
      <c r="O40" s="36">
        <f t="shared" si="3"/>
        <v>21</v>
      </c>
      <c r="P40" s="36">
        <f t="shared" si="4"/>
        <v>21</v>
      </c>
      <c r="Q40" s="36">
        <f t="shared" si="5"/>
        <v>21</v>
      </c>
      <c r="R40">
        <f t="shared" si="6"/>
        <v>6</v>
      </c>
      <c r="V40" s="36"/>
    </row>
    <row r="41" spans="1:22" ht="12.95" customHeight="1" x14ac:dyDescent="0.2">
      <c r="A41" s="38" t="s">
        <v>132</v>
      </c>
      <c r="B41" s="39" t="s">
        <v>72</v>
      </c>
      <c r="C41" s="43">
        <v>16</v>
      </c>
      <c r="D41" s="32"/>
      <c r="E41" s="33"/>
      <c r="F41" s="32"/>
      <c r="G41" s="34"/>
      <c r="H41" s="34"/>
      <c r="I41" s="34"/>
      <c r="J41" s="33"/>
      <c r="K41" s="51">
        <f t="shared" si="0"/>
        <v>5</v>
      </c>
      <c r="L41" s="37"/>
      <c r="M41" s="36">
        <f t="shared" si="1"/>
        <v>16</v>
      </c>
      <c r="N41" s="36">
        <f t="shared" si="2"/>
        <v>21</v>
      </c>
      <c r="O41" s="36">
        <f t="shared" si="3"/>
        <v>21</v>
      </c>
      <c r="P41" s="36">
        <f t="shared" si="4"/>
        <v>21</v>
      </c>
      <c r="Q41" s="36">
        <f t="shared" si="5"/>
        <v>21</v>
      </c>
      <c r="R41">
        <f t="shared" si="6"/>
        <v>5</v>
      </c>
      <c r="V41" s="36"/>
    </row>
    <row r="42" spans="1:22" ht="12.95" customHeight="1" x14ac:dyDescent="0.2">
      <c r="A42" s="38" t="s">
        <v>16</v>
      </c>
      <c r="B42" s="39" t="s">
        <v>7</v>
      </c>
      <c r="C42" s="43"/>
      <c r="D42" s="32"/>
      <c r="E42" s="33">
        <v>16</v>
      </c>
      <c r="F42" s="32"/>
      <c r="G42" s="34"/>
      <c r="H42" s="34"/>
      <c r="I42" s="34"/>
      <c r="J42" s="33"/>
      <c r="K42" s="51">
        <f t="shared" si="0"/>
        <v>5</v>
      </c>
      <c r="L42" s="37"/>
      <c r="M42" s="36">
        <f t="shared" si="1"/>
        <v>16</v>
      </c>
      <c r="N42" s="36">
        <f t="shared" si="2"/>
        <v>21</v>
      </c>
      <c r="O42" s="36">
        <f t="shared" si="3"/>
        <v>21</v>
      </c>
      <c r="P42" s="36">
        <f t="shared" si="4"/>
        <v>21</v>
      </c>
      <c r="Q42" s="36">
        <f t="shared" si="5"/>
        <v>21</v>
      </c>
      <c r="R42">
        <f t="shared" si="6"/>
        <v>5</v>
      </c>
      <c r="V42" s="36"/>
    </row>
    <row r="43" spans="1:22" ht="12.95" customHeight="1" x14ac:dyDescent="0.2">
      <c r="A43" s="38" t="s">
        <v>26</v>
      </c>
      <c r="B43" s="39" t="s">
        <v>133</v>
      </c>
      <c r="C43" s="43">
        <v>17</v>
      </c>
      <c r="D43" s="32"/>
      <c r="E43" s="33"/>
      <c r="F43" s="32"/>
      <c r="G43" s="34"/>
      <c r="H43" s="34"/>
      <c r="I43" s="34"/>
      <c r="J43" s="33"/>
      <c r="K43" s="51">
        <f t="shared" si="0"/>
        <v>4</v>
      </c>
      <c r="L43" s="37"/>
      <c r="M43" s="36">
        <f t="shared" si="1"/>
        <v>17</v>
      </c>
      <c r="N43" s="36">
        <f t="shared" si="2"/>
        <v>21</v>
      </c>
      <c r="O43" s="36">
        <f t="shared" si="3"/>
        <v>21</v>
      </c>
      <c r="P43" s="36">
        <f t="shared" si="4"/>
        <v>21</v>
      </c>
      <c r="Q43" s="36">
        <f t="shared" si="5"/>
        <v>21</v>
      </c>
      <c r="R43">
        <f t="shared" si="6"/>
        <v>4</v>
      </c>
      <c r="V43" s="36"/>
    </row>
    <row r="44" spans="1:22" ht="12.95" customHeight="1" x14ac:dyDescent="0.2">
      <c r="A44" s="38" t="s">
        <v>52</v>
      </c>
      <c r="B44" s="39" t="s">
        <v>73</v>
      </c>
      <c r="C44" s="43">
        <v>18</v>
      </c>
      <c r="D44" s="32"/>
      <c r="E44" s="33"/>
      <c r="F44" s="32"/>
      <c r="G44" s="34"/>
      <c r="H44" s="34"/>
      <c r="I44" s="34"/>
      <c r="J44" s="33"/>
      <c r="K44" s="51">
        <f t="shared" si="0"/>
        <v>3</v>
      </c>
      <c r="L44" s="37"/>
      <c r="M44" s="36">
        <f t="shared" si="1"/>
        <v>18</v>
      </c>
      <c r="N44" s="36">
        <f t="shared" si="2"/>
        <v>21</v>
      </c>
      <c r="O44" s="36">
        <f t="shared" si="3"/>
        <v>21</v>
      </c>
      <c r="P44" s="36">
        <f t="shared" si="4"/>
        <v>21</v>
      </c>
      <c r="Q44" s="36">
        <f t="shared" si="5"/>
        <v>21</v>
      </c>
      <c r="R44">
        <f t="shared" si="6"/>
        <v>3</v>
      </c>
      <c r="V44" s="36"/>
    </row>
    <row r="45" spans="1:22" ht="12.95" customHeight="1" x14ac:dyDescent="0.2">
      <c r="A45" s="38" t="s">
        <v>150</v>
      </c>
      <c r="B45" s="39" t="s">
        <v>14</v>
      </c>
      <c r="C45" s="43"/>
      <c r="D45" s="32">
        <v>18</v>
      </c>
      <c r="E45" s="33"/>
      <c r="F45" s="32"/>
      <c r="G45" s="34"/>
      <c r="H45" s="34"/>
      <c r="I45" s="34"/>
      <c r="J45" s="33"/>
      <c r="K45" s="51">
        <f t="shared" si="0"/>
        <v>3</v>
      </c>
      <c r="L45" s="37"/>
      <c r="M45" s="36">
        <f t="shared" si="1"/>
        <v>18</v>
      </c>
      <c r="N45" s="36">
        <f t="shared" si="2"/>
        <v>21</v>
      </c>
      <c r="O45" s="36">
        <f t="shared" si="3"/>
        <v>21</v>
      </c>
      <c r="P45" s="36">
        <f t="shared" si="4"/>
        <v>21</v>
      </c>
      <c r="Q45" s="36">
        <f t="shared" si="5"/>
        <v>21</v>
      </c>
      <c r="R45">
        <f t="shared" si="6"/>
        <v>3</v>
      </c>
      <c r="V45" s="36"/>
    </row>
    <row r="46" spans="1:22" ht="12.95" customHeight="1" x14ac:dyDescent="0.2">
      <c r="A46" s="38" t="s">
        <v>105</v>
      </c>
      <c r="B46" s="39" t="s">
        <v>17</v>
      </c>
      <c r="C46" s="43"/>
      <c r="D46" s="32"/>
      <c r="E46" s="33">
        <v>18</v>
      </c>
      <c r="F46" s="32"/>
      <c r="G46" s="34"/>
      <c r="H46" s="34"/>
      <c r="I46" s="34"/>
      <c r="J46" s="33"/>
      <c r="K46" s="51">
        <f t="shared" si="0"/>
        <v>3</v>
      </c>
      <c r="L46" s="37"/>
      <c r="M46" s="36">
        <f t="shared" si="1"/>
        <v>18</v>
      </c>
      <c r="N46" s="36">
        <f t="shared" si="2"/>
        <v>21</v>
      </c>
      <c r="O46" s="36">
        <f t="shared" si="3"/>
        <v>21</v>
      </c>
      <c r="P46" s="36">
        <f t="shared" si="4"/>
        <v>21</v>
      </c>
      <c r="Q46" s="36">
        <f t="shared" si="5"/>
        <v>21</v>
      </c>
      <c r="R46">
        <f t="shared" si="6"/>
        <v>3</v>
      </c>
      <c r="V46" s="36"/>
    </row>
    <row r="47" spans="1:22" ht="12.95" customHeight="1" x14ac:dyDescent="0.2">
      <c r="A47" s="38" t="s">
        <v>106</v>
      </c>
      <c r="B47" s="39" t="s">
        <v>7</v>
      </c>
      <c r="C47" s="43">
        <v>19</v>
      </c>
      <c r="D47" s="32"/>
      <c r="E47" s="33"/>
      <c r="F47" s="32"/>
      <c r="G47" s="34"/>
      <c r="H47" s="34"/>
      <c r="I47" s="34"/>
      <c r="J47" s="33"/>
      <c r="K47" s="51">
        <f t="shared" si="0"/>
        <v>2</v>
      </c>
      <c r="L47" s="37"/>
      <c r="M47" s="36">
        <f t="shared" si="1"/>
        <v>19</v>
      </c>
      <c r="N47" s="36">
        <f t="shared" si="2"/>
        <v>21</v>
      </c>
      <c r="O47" s="36">
        <f t="shared" si="3"/>
        <v>21</v>
      </c>
      <c r="P47" s="36">
        <f t="shared" si="4"/>
        <v>21</v>
      </c>
      <c r="Q47" s="36">
        <f t="shared" si="5"/>
        <v>21</v>
      </c>
      <c r="R47">
        <f t="shared" si="6"/>
        <v>2</v>
      </c>
      <c r="V47" s="36"/>
    </row>
    <row r="48" spans="1:22" ht="12.95" customHeight="1" x14ac:dyDescent="0.2">
      <c r="A48" s="38" t="s">
        <v>53</v>
      </c>
      <c r="B48" s="39" t="s">
        <v>7</v>
      </c>
      <c r="C48" s="43"/>
      <c r="D48" s="32"/>
      <c r="E48" s="33">
        <v>19</v>
      </c>
      <c r="F48" s="32"/>
      <c r="G48" s="34"/>
      <c r="H48" s="34"/>
      <c r="I48" s="34"/>
      <c r="J48" s="33"/>
      <c r="K48" s="51">
        <f t="shared" si="0"/>
        <v>2</v>
      </c>
      <c r="L48" s="37"/>
      <c r="M48" s="36">
        <f t="shared" si="1"/>
        <v>19</v>
      </c>
      <c r="N48" s="36">
        <f t="shared" si="2"/>
        <v>21</v>
      </c>
      <c r="O48" s="36">
        <f t="shared" si="3"/>
        <v>21</v>
      </c>
      <c r="P48" s="36">
        <f t="shared" si="4"/>
        <v>21</v>
      </c>
      <c r="Q48" s="36">
        <f t="shared" si="5"/>
        <v>21</v>
      </c>
      <c r="R48">
        <f t="shared" si="6"/>
        <v>2</v>
      </c>
      <c r="V48" s="36"/>
    </row>
    <row r="49" spans="1:22" ht="12.95" customHeight="1" x14ac:dyDescent="0.2">
      <c r="A49" s="38" t="s">
        <v>20</v>
      </c>
      <c r="B49" s="39" t="s">
        <v>55</v>
      </c>
      <c r="C49" s="43">
        <v>20</v>
      </c>
      <c r="D49" s="32"/>
      <c r="E49" s="33"/>
      <c r="F49" s="32"/>
      <c r="G49" s="34"/>
      <c r="H49" s="34"/>
      <c r="I49" s="34"/>
      <c r="J49" s="33"/>
      <c r="K49" s="51">
        <f t="shared" si="0"/>
        <v>1</v>
      </c>
      <c r="L49" s="37"/>
      <c r="M49" s="36">
        <f t="shared" si="1"/>
        <v>20</v>
      </c>
      <c r="N49" s="36">
        <f t="shared" si="2"/>
        <v>21</v>
      </c>
      <c r="O49" s="36">
        <f t="shared" si="3"/>
        <v>21</v>
      </c>
      <c r="P49" s="36">
        <f t="shared" si="4"/>
        <v>21</v>
      </c>
      <c r="Q49" s="36">
        <f t="shared" si="5"/>
        <v>21</v>
      </c>
      <c r="R49">
        <f t="shared" si="6"/>
        <v>1</v>
      </c>
      <c r="V49" s="36"/>
    </row>
    <row r="50" spans="1:22" ht="12.95" customHeight="1" x14ac:dyDescent="0.2">
      <c r="A50" s="38" t="s">
        <v>91</v>
      </c>
      <c r="B50" s="39" t="s">
        <v>19</v>
      </c>
      <c r="C50" s="43"/>
      <c r="D50" s="32">
        <v>20</v>
      </c>
      <c r="E50" s="33"/>
      <c r="F50" s="32"/>
      <c r="G50" s="34"/>
      <c r="H50" s="34"/>
      <c r="I50" s="34"/>
      <c r="J50" s="33"/>
      <c r="K50" s="51">
        <f t="shared" si="0"/>
        <v>1</v>
      </c>
      <c r="L50" s="98"/>
      <c r="M50" s="36">
        <f t="shared" si="1"/>
        <v>20</v>
      </c>
      <c r="N50" s="36">
        <f t="shared" si="2"/>
        <v>21</v>
      </c>
      <c r="O50" s="36">
        <f t="shared" si="3"/>
        <v>21</v>
      </c>
      <c r="P50" s="36">
        <f t="shared" si="4"/>
        <v>21</v>
      </c>
      <c r="Q50" s="36">
        <f t="shared" si="5"/>
        <v>21</v>
      </c>
      <c r="R50">
        <f t="shared" si="6"/>
        <v>1</v>
      </c>
      <c r="V50" s="36"/>
    </row>
    <row r="51" spans="1:22" ht="12.95" customHeight="1" x14ac:dyDescent="0.2">
      <c r="A51" s="38" t="s">
        <v>15</v>
      </c>
      <c r="B51" s="39" t="s">
        <v>14</v>
      </c>
      <c r="C51" s="43"/>
      <c r="D51" s="32"/>
      <c r="E51" s="33">
        <v>20</v>
      </c>
      <c r="F51" s="32"/>
      <c r="G51" s="34"/>
      <c r="H51" s="34"/>
      <c r="I51" s="34"/>
      <c r="J51" s="33"/>
      <c r="K51" s="51">
        <f t="shared" si="0"/>
        <v>1</v>
      </c>
      <c r="L51" s="37"/>
      <c r="M51" s="36">
        <f t="shared" si="1"/>
        <v>20</v>
      </c>
      <c r="N51" s="36">
        <f t="shared" si="2"/>
        <v>21</v>
      </c>
      <c r="O51" s="36">
        <f t="shared" si="3"/>
        <v>21</v>
      </c>
      <c r="P51" s="36">
        <f t="shared" si="4"/>
        <v>21</v>
      </c>
      <c r="Q51" s="36">
        <f t="shared" si="5"/>
        <v>21</v>
      </c>
      <c r="R51">
        <f t="shared" si="6"/>
        <v>1</v>
      </c>
      <c r="V51" s="36"/>
    </row>
    <row r="52" spans="1:22" ht="12.95" customHeight="1" thickBot="1" x14ac:dyDescent="0.25">
      <c r="A52" s="45"/>
      <c r="B52" s="82"/>
      <c r="C52" s="94"/>
      <c r="D52" s="82"/>
      <c r="E52" s="82"/>
      <c r="F52" s="82"/>
      <c r="G52" s="82"/>
      <c r="H52" s="82"/>
      <c r="I52" s="82"/>
      <c r="J52" s="95"/>
      <c r="K52" s="83" t="str">
        <f t="shared" ref="K52" si="7">IF(R52&lt;1," ",R52)</f>
        <v xml:space="preserve"> </v>
      </c>
      <c r="L52" s="37"/>
      <c r="M52" s="36">
        <f t="shared" ref="M52" si="8">IF(COUNT(C52:J52)&gt;0,SMALL(C52:J52,1),21)</f>
        <v>21</v>
      </c>
      <c r="N52" s="36">
        <f t="shared" ref="N52" si="9">IF(COUNT(C52:J52)&gt;1,SMALL(C52:J52,2),21)</f>
        <v>21</v>
      </c>
      <c r="O52" s="36">
        <f t="shared" ref="O52" si="10">IF(COUNT(C52:J52)&gt;2,SMALL(C52:J52,3),21)</f>
        <v>21</v>
      </c>
      <c r="P52" s="36">
        <f t="shared" ref="P52" si="11">IF(COUNT(C52:J52)&gt;3,SMALL(C52:J52,4),21)</f>
        <v>21</v>
      </c>
      <c r="Q52" s="36">
        <f t="shared" ref="Q52" si="12">IF(COUNT(C52:J52)&gt;4,SMALL(C52:J52,5),21)</f>
        <v>21</v>
      </c>
      <c r="R52">
        <f t="shared" ref="R52" si="13">21*5-M52-N52-O52-P52-Q52-((5-COUNT(M52:Q52))*21)</f>
        <v>0</v>
      </c>
      <c r="V52" s="36"/>
    </row>
    <row r="53" spans="1:22" ht="12.95" customHeight="1" x14ac:dyDescent="0.2"/>
    <row r="54" spans="1:22" ht="12.95" customHeight="1" x14ac:dyDescent="0.2"/>
    <row r="55" spans="1:22" ht="12.95" customHeight="1" x14ac:dyDescent="0.2"/>
    <row r="56" spans="1:22" ht="12.95" customHeight="1" x14ac:dyDescent="0.2"/>
    <row r="57" spans="1:22" ht="12.95" customHeight="1" x14ac:dyDescent="0.2"/>
    <row r="58" spans="1:22" ht="12.95" customHeight="1" x14ac:dyDescent="0.2"/>
    <row r="59" spans="1:22" ht="12.95" customHeight="1" x14ac:dyDescent="0.2"/>
    <row r="60" spans="1:22" ht="12.95" customHeight="1" x14ac:dyDescent="0.2"/>
    <row r="61" spans="1:22" ht="12.95" customHeight="1" x14ac:dyDescent="0.2"/>
    <row r="62" spans="1:22" ht="12.95" customHeight="1" x14ac:dyDescent="0.2"/>
    <row r="63" spans="1:22" ht="12.95" customHeight="1" x14ac:dyDescent="0.2"/>
    <row r="64" spans="1:22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  <row r="378" ht="12.95" customHeight="1" x14ac:dyDescent="0.2"/>
    <row r="379" ht="12.95" customHeight="1" x14ac:dyDescent="0.2"/>
    <row r="380" ht="12.95" customHeight="1" x14ac:dyDescent="0.2"/>
    <row r="381" ht="12.95" customHeight="1" x14ac:dyDescent="0.2"/>
    <row r="382" ht="12.95" customHeight="1" x14ac:dyDescent="0.2"/>
    <row r="383" ht="12.95" customHeight="1" x14ac:dyDescent="0.2"/>
    <row r="384" ht="12.95" customHeight="1" x14ac:dyDescent="0.2"/>
    <row r="385" ht="12.95" customHeight="1" x14ac:dyDescent="0.2"/>
    <row r="386" ht="12.95" customHeight="1" x14ac:dyDescent="0.2"/>
    <row r="387" ht="12.95" customHeight="1" x14ac:dyDescent="0.2"/>
    <row r="388" ht="12.95" customHeight="1" x14ac:dyDescent="0.2"/>
    <row r="389" ht="12.95" customHeight="1" x14ac:dyDescent="0.2"/>
    <row r="390" ht="12.95" customHeight="1" x14ac:dyDescent="0.2"/>
    <row r="391" ht="12.95" customHeight="1" x14ac:dyDescent="0.2"/>
    <row r="392" ht="12.95" customHeight="1" x14ac:dyDescent="0.2"/>
    <row r="393" ht="12.95" customHeight="1" x14ac:dyDescent="0.2"/>
    <row r="394" ht="12.95" customHeight="1" x14ac:dyDescent="0.2"/>
    <row r="395" ht="12.95" customHeight="1" x14ac:dyDescent="0.2"/>
    <row r="396" ht="12.95" customHeight="1" x14ac:dyDescent="0.2"/>
    <row r="397" ht="12.95" customHeight="1" x14ac:dyDescent="0.2"/>
    <row r="398" ht="12.95" customHeight="1" x14ac:dyDescent="0.2"/>
    <row r="399" ht="12.95" customHeight="1" x14ac:dyDescent="0.2"/>
    <row r="400" ht="12.95" customHeight="1" x14ac:dyDescent="0.2"/>
    <row r="401" ht="12.95" customHeight="1" x14ac:dyDescent="0.2"/>
    <row r="402" ht="12.95" customHeight="1" x14ac:dyDescent="0.2"/>
    <row r="403" ht="12.95" customHeight="1" x14ac:dyDescent="0.2"/>
    <row r="404" ht="12.95" customHeight="1" x14ac:dyDescent="0.2"/>
    <row r="405" ht="12.95" customHeight="1" x14ac:dyDescent="0.2"/>
    <row r="406" ht="12.95" customHeight="1" x14ac:dyDescent="0.2"/>
    <row r="407" ht="12.95" customHeight="1" x14ac:dyDescent="0.2"/>
    <row r="408" ht="12.95" customHeight="1" x14ac:dyDescent="0.2"/>
    <row r="409" ht="12.95" customHeight="1" x14ac:dyDescent="0.2"/>
    <row r="410" ht="12.95" customHeight="1" x14ac:dyDescent="0.2"/>
    <row r="411" ht="12.95" customHeight="1" x14ac:dyDescent="0.2"/>
    <row r="412" ht="12.95" customHeight="1" x14ac:dyDescent="0.2"/>
    <row r="413" ht="12.95" customHeight="1" x14ac:dyDescent="0.2"/>
    <row r="414" ht="12.95" customHeight="1" x14ac:dyDescent="0.2"/>
    <row r="415" ht="12.95" customHeight="1" x14ac:dyDescent="0.2"/>
    <row r="416" ht="12.95" customHeight="1" x14ac:dyDescent="0.2"/>
    <row r="417" ht="12.95" customHeight="1" x14ac:dyDescent="0.2"/>
    <row r="418" ht="12.95" customHeight="1" x14ac:dyDescent="0.2"/>
    <row r="419" ht="12.95" customHeight="1" x14ac:dyDescent="0.2"/>
    <row r="420" ht="12.95" customHeight="1" x14ac:dyDescent="0.2"/>
    <row r="421" ht="12.95" customHeight="1" x14ac:dyDescent="0.2"/>
    <row r="422" ht="12.95" customHeight="1" x14ac:dyDescent="0.2"/>
    <row r="423" ht="12.95" customHeight="1" x14ac:dyDescent="0.2"/>
    <row r="424" ht="12.95" customHeight="1" x14ac:dyDescent="0.2"/>
    <row r="425" ht="12.95" customHeight="1" x14ac:dyDescent="0.2"/>
    <row r="426" ht="12.95" customHeight="1" x14ac:dyDescent="0.2"/>
    <row r="427" ht="12.95" customHeight="1" x14ac:dyDescent="0.2"/>
    <row r="428" ht="12.95" customHeight="1" x14ac:dyDescent="0.2"/>
    <row r="429" ht="12.95" customHeight="1" x14ac:dyDescent="0.2"/>
    <row r="430" ht="12.95" customHeight="1" x14ac:dyDescent="0.2"/>
    <row r="431" ht="12.95" customHeight="1" x14ac:dyDescent="0.2"/>
    <row r="432" ht="12.95" customHeight="1" x14ac:dyDescent="0.2"/>
    <row r="433" ht="12.95" customHeight="1" x14ac:dyDescent="0.2"/>
    <row r="434" ht="12.95" customHeight="1" x14ac:dyDescent="0.2"/>
    <row r="435" ht="12.95" customHeight="1" x14ac:dyDescent="0.2"/>
    <row r="436" ht="12.95" customHeight="1" x14ac:dyDescent="0.2"/>
    <row r="437" ht="12.95" customHeight="1" x14ac:dyDescent="0.2"/>
    <row r="438" ht="12.95" customHeight="1" x14ac:dyDescent="0.2"/>
    <row r="439" ht="12.95" customHeight="1" x14ac:dyDescent="0.2"/>
    <row r="440" ht="12.95" customHeight="1" x14ac:dyDescent="0.2"/>
    <row r="441" ht="12.95" customHeight="1" x14ac:dyDescent="0.2"/>
    <row r="442" ht="12.95" customHeight="1" x14ac:dyDescent="0.2"/>
    <row r="443" ht="12.95" customHeight="1" x14ac:dyDescent="0.2"/>
    <row r="444" ht="12.95" customHeight="1" x14ac:dyDescent="0.2"/>
    <row r="445" ht="12.95" customHeight="1" x14ac:dyDescent="0.2"/>
    <row r="446" ht="12.95" customHeight="1" x14ac:dyDescent="0.2"/>
    <row r="447" ht="12.95" customHeight="1" x14ac:dyDescent="0.2"/>
    <row r="448" ht="12.95" customHeight="1" x14ac:dyDescent="0.2"/>
    <row r="449" ht="12.95" customHeight="1" x14ac:dyDescent="0.2"/>
    <row r="450" ht="12.95" customHeight="1" x14ac:dyDescent="0.2"/>
    <row r="451" ht="12.95" customHeight="1" x14ac:dyDescent="0.2"/>
    <row r="452" ht="12.95" customHeight="1" x14ac:dyDescent="0.2"/>
    <row r="453" ht="12.95" customHeight="1" x14ac:dyDescent="0.2"/>
    <row r="454" ht="12.95" customHeight="1" x14ac:dyDescent="0.2"/>
    <row r="455" ht="12.95" customHeight="1" x14ac:dyDescent="0.2"/>
    <row r="456" ht="12.95" customHeight="1" x14ac:dyDescent="0.2"/>
    <row r="457" ht="12.95" customHeight="1" x14ac:dyDescent="0.2"/>
    <row r="458" ht="12.95" customHeight="1" x14ac:dyDescent="0.2"/>
    <row r="459" ht="12.95" customHeight="1" x14ac:dyDescent="0.2"/>
    <row r="460" ht="12.95" customHeight="1" x14ac:dyDescent="0.2"/>
    <row r="461" ht="12.95" customHeight="1" x14ac:dyDescent="0.2"/>
    <row r="462" ht="12.95" customHeight="1" x14ac:dyDescent="0.2"/>
    <row r="463" ht="12.95" customHeight="1" x14ac:dyDescent="0.2"/>
    <row r="464" ht="12.95" customHeight="1" x14ac:dyDescent="0.2"/>
    <row r="465" ht="12.95" customHeight="1" x14ac:dyDescent="0.2"/>
    <row r="466" ht="12.95" customHeight="1" x14ac:dyDescent="0.2"/>
    <row r="467" ht="12.95" customHeight="1" x14ac:dyDescent="0.2"/>
    <row r="468" ht="12.95" customHeight="1" x14ac:dyDescent="0.2"/>
    <row r="469" ht="12.95" customHeight="1" x14ac:dyDescent="0.2"/>
    <row r="470" ht="12.95" customHeight="1" x14ac:dyDescent="0.2"/>
    <row r="471" ht="12.95" customHeight="1" x14ac:dyDescent="0.2"/>
    <row r="472" ht="12.95" customHeight="1" x14ac:dyDescent="0.2"/>
    <row r="473" ht="12.95" customHeight="1" x14ac:dyDescent="0.2"/>
    <row r="474" ht="12.95" customHeight="1" x14ac:dyDescent="0.2"/>
    <row r="475" ht="12.95" customHeight="1" x14ac:dyDescent="0.2"/>
    <row r="476" ht="12.95" customHeight="1" x14ac:dyDescent="0.2"/>
    <row r="477" ht="12.95" customHeight="1" x14ac:dyDescent="0.2"/>
    <row r="478" ht="12.95" customHeight="1" x14ac:dyDescent="0.2"/>
    <row r="479" ht="12.95" customHeight="1" x14ac:dyDescent="0.2"/>
    <row r="480" ht="12.95" customHeight="1" x14ac:dyDescent="0.2"/>
    <row r="481" ht="12.95" customHeight="1" x14ac:dyDescent="0.2"/>
    <row r="482" ht="12.95" customHeight="1" x14ac:dyDescent="0.2"/>
    <row r="483" ht="12.95" customHeight="1" x14ac:dyDescent="0.2"/>
    <row r="484" ht="12.95" customHeight="1" x14ac:dyDescent="0.2"/>
  </sheetData>
  <sortState ref="A5:W99">
    <sortCondition ref="V5:V99"/>
  </sortState>
  <mergeCells count="1">
    <mergeCell ref="A1:D1"/>
  </mergeCells>
  <phoneticPr fontId="0" type="noConversion"/>
  <pageMargins left="0.75" right="0.75" top="1" bottom="1" header="0.5" footer="0.5"/>
  <pageSetup paperSize="9" scale="80" fitToHeight="2" orientation="landscape" r:id="rId1"/>
  <headerFooter alignWithMargins="0">
    <oddFooter>&amp;C&amp;"Verdana,Normal"www.oslosportsfiskere.no/isfiske/NC2007.xls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pageSetUpPr fitToPage="1"/>
  </sheetPr>
  <dimension ref="A1:AE338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3" width="24.33203125" customWidth="1"/>
    <col min="4" max="6" width="13.33203125" customWidth="1"/>
    <col min="7" max="7" width="15.83203125" customWidth="1"/>
    <col min="8" max="9" width="16.33203125" customWidth="1"/>
    <col min="10" max="14" width="3.33203125" customWidth="1"/>
    <col min="15" max="15" width="5.83203125" customWidth="1"/>
    <col min="16" max="16" width="4.5" style="31" customWidth="1"/>
    <col min="17" max="17" width="3.33203125" hidden="1" customWidth="1"/>
    <col min="18" max="19" width="3.6640625" hidden="1" customWidth="1"/>
    <col min="20" max="20" width="6.33203125" hidden="1" customWidth="1"/>
    <col min="21" max="21" width="3.5" hidden="1" customWidth="1"/>
    <col min="22" max="22" width="3.83203125" hidden="1" customWidth="1"/>
    <col min="23" max="23" width="4" hidden="1" customWidth="1"/>
    <col min="24" max="26" width="3.5" hidden="1" customWidth="1"/>
    <col min="27" max="27" width="6" hidden="1" customWidth="1"/>
  </cols>
  <sheetData>
    <row r="1" spans="1:31" s="36" customFormat="1" ht="24.95" customHeight="1" thickBot="1" x14ac:dyDescent="0.45">
      <c r="A1" s="129" t="s">
        <v>63</v>
      </c>
      <c r="B1" s="130"/>
      <c r="C1" s="130"/>
      <c r="D1" s="130"/>
      <c r="E1" s="130"/>
      <c r="F1" s="55"/>
      <c r="G1" s="55"/>
      <c r="H1" s="55"/>
      <c r="I1" s="55"/>
      <c r="J1" s="55"/>
      <c r="K1" s="56"/>
      <c r="L1" s="57"/>
      <c r="M1" s="57"/>
      <c r="N1" s="57"/>
      <c r="O1" s="58"/>
      <c r="P1" s="98"/>
    </row>
    <row r="2" spans="1:31" s="36" customFormat="1" ht="24.95" customHeight="1" thickBot="1" x14ac:dyDescent="0.45">
      <c r="A2" s="59"/>
      <c r="B2" s="60"/>
      <c r="C2" s="61"/>
      <c r="D2" s="77"/>
      <c r="E2" s="55"/>
      <c r="F2" s="55"/>
      <c r="G2" s="78" t="s">
        <v>3</v>
      </c>
      <c r="H2" s="55"/>
      <c r="I2" s="55"/>
      <c r="J2" s="55"/>
      <c r="K2" s="56"/>
      <c r="L2" s="59"/>
      <c r="M2" s="60"/>
      <c r="N2" s="60"/>
      <c r="O2" s="61"/>
      <c r="P2" s="98"/>
      <c r="AC2" s="96"/>
      <c r="AD2" s="97"/>
      <c r="AE2" s="97"/>
    </row>
    <row r="3" spans="1:31" s="36" customFormat="1" ht="15.95" customHeight="1" x14ac:dyDescent="0.2">
      <c r="A3" s="44"/>
      <c r="B3" s="62"/>
      <c r="C3" s="62"/>
      <c r="D3" s="87" t="s">
        <v>61</v>
      </c>
      <c r="E3" s="87" t="s">
        <v>121</v>
      </c>
      <c r="F3" s="87" t="s">
        <v>62</v>
      </c>
      <c r="G3" s="87" t="s">
        <v>122</v>
      </c>
      <c r="H3" s="87" t="s">
        <v>123</v>
      </c>
      <c r="I3" s="87" t="s">
        <v>124</v>
      </c>
      <c r="J3" s="91"/>
      <c r="K3" s="65" t="s">
        <v>5</v>
      </c>
      <c r="L3" s="64"/>
      <c r="M3" s="63"/>
      <c r="N3" s="63"/>
      <c r="O3" s="65"/>
      <c r="P3" s="98"/>
      <c r="AB3" s="98"/>
    </row>
    <row r="4" spans="1:31" s="36" customFormat="1" ht="15.95" customHeight="1" thickBot="1" x14ac:dyDescent="0.25">
      <c r="A4" s="66" t="s">
        <v>0</v>
      </c>
      <c r="B4" s="67" t="s">
        <v>1</v>
      </c>
      <c r="C4" s="67" t="s">
        <v>2</v>
      </c>
      <c r="D4" s="28">
        <v>44178</v>
      </c>
      <c r="E4" s="28">
        <v>44199</v>
      </c>
      <c r="F4" s="28">
        <v>44213</v>
      </c>
      <c r="G4" s="28">
        <v>44227</v>
      </c>
      <c r="H4" s="28">
        <v>44241</v>
      </c>
      <c r="I4" s="28">
        <v>44248</v>
      </c>
      <c r="J4" s="68"/>
      <c r="K4" s="81"/>
      <c r="L4" s="70" t="s">
        <v>4</v>
      </c>
      <c r="M4" s="71"/>
      <c r="N4" s="71"/>
      <c r="O4" s="72"/>
      <c r="P4" s="98"/>
      <c r="AB4" s="98"/>
    </row>
    <row r="5" spans="1:31" s="53" customFormat="1" ht="12.95" customHeight="1" x14ac:dyDescent="0.2">
      <c r="A5" s="111">
        <f t="shared" ref="A5:A47" si="0">IF(AA5&lt;1," ",AA5)</f>
        <v>52</v>
      </c>
      <c r="B5" s="9" t="s">
        <v>33</v>
      </c>
      <c r="C5" s="5" t="s">
        <v>11</v>
      </c>
      <c r="D5" s="112">
        <v>2</v>
      </c>
      <c r="E5" s="32">
        <v>5</v>
      </c>
      <c r="F5" s="32">
        <v>4</v>
      </c>
      <c r="G5" s="32"/>
      <c r="H5" s="32"/>
      <c r="I5" s="32"/>
      <c r="J5" s="9"/>
      <c r="K5" s="8"/>
      <c r="L5" s="117">
        <f t="shared" ref="L5:L47" si="1">IF(Q5&gt;20," ",Q5)</f>
        <v>2</v>
      </c>
      <c r="M5" s="118">
        <f t="shared" ref="M5:M47" si="2">IF(R5&gt;20," ",R5)</f>
        <v>4</v>
      </c>
      <c r="N5" s="118">
        <f t="shared" ref="N5:N47" si="3">IF(S5&gt;20," ",S5)</f>
        <v>5</v>
      </c>
      <c r="O5" s="119">
        <f t="shared" ref="O5:O47" si="4">IF(T5&lt;1," ",T5)</f>
        <v>52</v>
      </c>
      <c r="P5" s="31"/>
      <c r="Q5">
        <f t="shared" ref="Q5:Q47" si="5">IF(COUNT(D5:K5)&gt;0,SMALL(D5:K5,1),21)</f>
        <v>2</v>
      </c>
      <c r="R5">
        <f t="shared" ref="R5:R47" si="6">IF(COUNT(D5:K5)&gt;1,SMALL(D5:K5,2),21)</f>
        <v>4</v>
      </c>
      <c r="S5">
        <f t="shared" ref="S5:S47" si="7">IF(COUNT(D5:K5)&gt;2,SMALL(D5:K5,3),21)</f>
        <v>5</v>
      </c>
      <c r="T5">
        <f t="shared" ref="T5:T47" si="8">21*3-Q5-R5-S5-((3-COUNT(Q5:S5))*21)</f>
        <v>52</v>
      </c>
      <c r="U5"/>
      <c r="V5" s="36">
        <f t="shared" ref="V5:V47" si="9">IF(COUNT(D5:K5)&gt;0,SMALL(D5:K5,1),21)</f>
        <v>2</v>
      </c>
      <c r="W5" s="36">
        <f t="shared" ref="W5:W47" si="10">IF(COUNT(D5:K5)&gt;1,SMALL(D5:K5,2),21)</f>
        <v>4</v>
      </c>
      <c r="X5" s="36">
        <f t="shared" ref="X5:X47" si="11">IF(COUNT(D5:K5)&gt;2,SMALL(D5:K5,3),21)</f>
        <v>5</v>
      </c>
      <c r="Y5" s="36">
        <f t="shared" ref="Y5:Y47" si="12">IF(COUNT(D5:K5)&gt;3,SMALL(D5:K5,4),21)</f>
        <v>21</v>
      </c>
      <c r="Z5" s="36">
        <f t="shared" ref="Z5:Z47" si="13">IF(COUNT(D5:K5)&gt;4,SMALL(D5:K5,5),21)</f>
        <v>21</v>
      </c>
      <c r="AA5">
        <f t="shared" ref="AA5:AA47" si="14">21*5-V5-W5-X5-Y5-Z5-((5-COUNT(V5:Z5))*21)</f>
        <v>52</v>
      </c>
      <c r="AB5"/>
      <c r="AC5" s="36"/>
      <c r="AD5" s="36"/>
    </row>
    <row r="6" spans="1:31" s="53" customFormat="1" ht="12.95" customHeight="1" x14ac:dyDescent="0.2">
      <c r="A6" s="38">
        <f t="shared" si="0"/>
        <v>48</v>
      </c>
      <c r="B6" s="12" t="s">
        <v>118</v>
      </c>
      <c r="C6" s="12" t="s">
        <v>21</v>
      </c>
      <c r="D6" s="90">
        <v>8</v>
      </c>
      <c r="E6" s="39">
        <v>1</v>
      </c>
      <c r="F6" s="39">
        <v>6</v>
      </c>
      <c r="G6" s="39"/>
      <c r="H6" s="39"/>
      <c r="I6" s="32"/>
      <c r="J6" s="9"/>
      <c r="K6" s="8"/>
      <c r="L6" s="93">
        <f t="shared" si="1"/>
        <v>1</v>
      </c>
      <c r="M6" s="5">
        <f t="shared" si="2"/>
        <v>6</v>
      </c>
      <c r="N6" s="5">
        <f t="shared" si="3"/>
        <v>8</v>
      </c>
      <c r="O6" s="6">
        <f t="shared" si="4"/>
        <v>48</v>
      </c>
      <c r="P6" s="31"/>
      <c r="Q6">
        <f t="shared" si="5"/>
        <v>1</v>
      </c>
      <c r="R6">
        <f t="shared" si="6"/>
        <v>6</v>
      </c>
      <c r="S6">
        <f t="shared" si="7"/>
        <v>8</v>
      </c>
      <c r="T6">
        <f t="shared" si="8"/>
        <v>48</v>
      </c>
      <c r="U6"/>
      <c r="V6" s="36">
        <f t="shared" si="9"/>
        <v>1</v>
      </c>
      <c r="W6" s="36">
        <f t="shared" si="10"/>
        <v>6</v>
      </c>
      <c r="X6" s="36">
        <f t="shared" si="11"/>
        <v>8</v>
      </c>
      <c r="Y6" s="36">
        <f t="shared" si="12"/>
        <v>21</v>
      </c>
      <c r="Z6" s="36">
        <f t="shared" si="13"/>
        <v>21</v>
      </c>
      <c r="AA6">
        <f t="shared" si="14"/>
        <v>48</v>
      </c>
      <c r="AB6"/>
      <c r="AC6" s="36"/>
      <c r="AD6" s="36"/>
    </row>
    <row r="7" spans="1:31" s="53" customFormat="1" ht="12.95" customHeight="1" x14ac:dyDescent="0.2">
      <c r="A7" s="38">
        <f t="shared" si="0"/>
        <v>38</v>
      </c>
      <c r="B7" s="39" t="s">
        <v>27</v>
      </c>
      <c r="C7" s="39" t="s">
        <v>17</v>
      </c>
      <c r="D7" s="90">
        <v>7</v>
      </c>
      <c r="E7" s="122">
        <v>2</v>
      </c>
      <c r="F7" s="39">
        <v>16</v>
      </c>
      <c r="G7" s="39"/>
      <c r="H7" s="39"/>
      <c r="I7" s="32"/>
      <c r="J7" s="34"/>
      <c r="K7" s="33"/>
      <c r="L7" s="85">
        <f t="shared" si="1"/>
        <v>2</v>
      </c>
      <c r="M7" s="32">
        <f t="shared" si="2"/>
        <v>7</v>
      </c>
      <c r="N7" s="32">
        <f t="shared" si="3"/>
        <v>16</v>
      </c>
      <c r="O7" s="35">
        <f t="shared" si="4"/>
        <v>38</v>
      </c>
      <c r="P7" s="116"/>
      <c r="Q7" s="53">
        <f t="shared" si="5"/>
        <v>2</v>
      </c>
      <c r="R7" s="53">
        <f t="shared" si="6"/>
        <v>7</v>
      </c>
      <c r="S7" s="53">
        <f t="shared" si="7"/>
        <v>16</v>
      </c>
      <c r="T7" s="53">
        <f t="shared" si="8"/>
        <v>38</v>
      </c>
      <c r="V7" s="53">
        <f t="shared" si="9"/>
        <v>2</v>
      </c>
      <c r="W7" s="53">
        <f t="shared" si="10"/>
        <v>7</v>
      </c>
      <c r="X7" s="53">
        <f t="shared" si="11"/>
        <v>16</v>
      </c>
      <c r="Y7" s="53">
        <f t="shared" si="12"/>
        <v>21</v>
      </c>
      <c r="Z7" s="53">
        <f t="shared" si="13"/>
        <v>21</v>
      </c>
      <c r="AA7" s="53">
        <f t="shared" si="14"/>
        <v>38</v>
      </c>
    </row>
    <row r="8" spans="1:31" s="36" customFormat="1" ht="12.95" customHeight="1" x14ac:dyDescent="0.2">
      <c r="A8" s="38">
        <f t="shared" si="0"/>
        <v>31</v>
      </c>
      <c r="B8" s="39" t="s">
        <v>46</v>
      </c>
      <c r="C8" s="39" t="s">
        <v>24</v>
      </c>
      <c r="D8" s="43">
        <v>17</v>
      </c>
      <c r="E8" s="32">
        <v>13</v>
      </c>
      <c r="F8" s="33">
        <v>2</v>
      </c>
      <c r="G8" s="86"/>
      <c r="H8" s="32"/>
      <c r="I8" s="32"/>
      <c r="J8" s="34"/>
      <c r="K8" s="33"/>
      <c r="L8" s="85">
        <f t="shared" si="1"/>
        <v>2</v>
      </c>
      <c r="M8" s="32">
        <f t="shared" si="2"/>
        <v>13</v>
      </c>
      <c r="N8" s="32">
        <f t="shared" si="3"/>
        <v>17</v>
      </c>
      <c r="O8" s="35">
        <f t="shared" si="4"/>
        <v>31</v>
      </c>
      <c r="P8" s="98"/>
      <c r="Q8" s="36">
        <f t="shared" si="5"/>
        <v>2</v>
      </c>
      <c r="R8" s="36">
        <f t="shared" si="6"/>
        <v>13</v>
      </c>
      <c r="S8" s="36">
        <f t="shared" si="7"/>
        <v>17</v>
      </c>
      <c r="T8" s="36">
        <f t="shared" si="8"/>
        <v>31</v>
      </c>
      <c r="V8" s="36">
        <f t="shared" si="9"/>
        <v>2</v>
      </c>
      <c r="W8" s="36">
        <f t="shared" si="10"/>
        <v>13</v>
      </c>
      <c r="X8" s="36">
        <f t="shared" si="11"/>
        <v>17</v>
      </c>
      <c r="Y8" s="36">
        <f t="shared" si="12"/>
        <v>21</v>
      </c>
      <c r="Z8" s="36">
        <f t="shared" si="13"/>
        <v>21</v>
      </c>
      <c r="AA8" s="36">
        <f t="shared" si="14"/>
        <v>31</v>
      </c>
      <c r="AE8" s="53"/>
    </row>
    <row r="9" spans="1:31" s="36" customFormat="1" ht="12.95" customHeight="1" x14ac:dyDescent="0.2">
      <c r="A9" s="38">
        <f t="shared" si="0"/>
        <v>27</v>
      </c>
      <c r="B9" s="12" t="s">
        <v>116</v>
      </c>
      <c r="C9" s="12" t="s">
        <v>55</v>
      </c>
      <c r="D9" s="43">
        <v>5</v>
      </c>
      <c r="E9" s="32">
        <v>10</v>
      </c>
      <c r="F9" s="33"/>
      <c r="G9" s="32"/>
      <c r="H9" s="32"/>
      <c r="I9" s="32"/>
      <c r="J9" s="9"/>
      <c r="K9" s="8"/>
      <c r="L9" s="93">
        <f t="shared" si="1"/>
        <v>5</v>
      </c>
      <c r="M9" s="5">
        <f t="shared" si="2"/>
        <v>10</v>
      </c>
      <c r="N9" s="5" t="str">
        <f t="shared" si="3"/>
        <v xml:space="preserve"> </v>
      </c>
      <c r="O9" s="6">
        <f t="shared" si="4"/>
        <v>27</v>
      </c>
      <c r="P9" s="31"/>
      <c r="Q9">
        <f t="shared" si="5"/>
        <v>5</v>
      </c>
      <c r="R9">
        <f t="shared" si="6"/>
        <v>10</v>
      </c>
      <c r="S9">
        <f t="shared" si="7"/>
        <v>21</v>
      </c>
      <c r="T9">
        <f t="shared" si="8"/>
        <v>27</v>
      </c>
      <c r="U9"/>
      <c r="V9" s="36">
        <f t="shared" si="9"/>
        <v>5</v>
      </c>
      <c r="W9" s="36">
        <f t="shared" si="10"/>
        <v>10</v>
      </c>
      <c r="X9" s="36">
        <f t="shared" si="11"/>
        <v>21</v>
      </c>
      <c r="Y9" s="36">
        <f t="shared" si="12"/>
        <v>21</v>
      </c>
      <c r="Z9" s="36">
        <f t="shared" si="13"/>
        <v>21</v>
      </c>
      <c r="AA9">
        <f t="shared" si="14"/>
        <v>27</v>
      </c>
      <c r="AB9"/>
      <c r="AE9" s="53"/>
    </row>
    <row r="10" spans="1:31" s="36" customFormat="1" ht="12.95" customHeight="1" x14ac:dyDescent="0.2">
      <c r="A10" s="38">
        <f t="shared" si="0"/>
        <v>27</v>
      </c>
      <c r="B10" s="12" t="s">
        <v>92</v>
      </c>
      <c r="C10" s="12" t="s">
        <v>21</v>
      </c>
      <c r="D10" s="43"/>
      <c r="E10" s="32">
        <v>7</v>
      </c>
      <c r="F10" s="33">
        <v>8</v>
      </c>
      <c r="G10" s="32"/>
      <c r="H10" s="32"/>
      <c r="I10" s="32"/>
      <c r="J10" s="9"/>
      <c r="K10" s="8"/>
      <c r="L10" s="93">
        <f t="shared" si="1"/>
        <v>7</v>
      </c>
      <c r="M10" s="5">
        <f t="shared" si="2"/>
        <v>8</v>
      </c>
      <c r="N10" s="5" t="str">
        <f t="shared" si="3"/>
        <v xml:space="preserve"> </v>
      </c>
      <c r="O10" s="6">
        <f t="shared" si="4"/>
        <v>27</v>
      </c>
      <c r="P10" s="31"/>
      <c r="Q10">
        <f t="shared" si="5"/>
        <v>7</v>
      </c>
      <c r="R10">
        <f t="shared" si="6"/>
        <v>8</v>
      </c>
      <c r="S10">
        <f t="shared" si="7"/>
        <v>21</v>
      </c>
      <c r="T10">
        <f t="shared" si="8"/>
        <v>27</v>
      </c>
      <c r="U10"/>
      <c r="V10" s="36">
        <f t="shared" si="9"/>
        <v>7</v>
      </c>
      <c r="W10" s="36">
        <f t="shared" si="10"/>
        <v>8</v>
      </c>
      <c r="X10" s="36">
        <f t="shared" si="11"/>
        <v>21</v>
      </c>
      <c r="Y10" s="36">
        <f t="shared" si="12"/>
        <v>21</v>
      </c>
      <c r="Z10" s="36">
        <f t="shared" si="13"/>
        <v>21</v>
      </c>
      <c r="AA10">
        <f t="shared" si="14"/>
        <v>27</v>
      </c>
      <c r="AB10"/>
      <c r="AE10" s="53"/>
    </row>
    <row r="11" spans="1:31" s="36" customFormat="1" ht="12.95" customHeight="1" x14ac:dyDescent="0.2">
      <c r="A11" s="38">
        <f t="shared" si="0"/>
        <v>26</v>
      </c>
      <c r="B11" s="12" t="s">
        <v>111</v>
      </c>
      <c r="C11" s="12" t="s">
        <v>55</v>
      </c>
      <c r="D11" s="43">
        <v>4</v>
      </c>
      <c r="E11" s="32"/>
      <c r="F11" s="33">
        <v>12</v>
      </c>
      <c r="G11" s="32"/>
      <c r="H11" s="32"/>
      <c r="I11" s="32"/>
      <c r="J11" s="9"/>
      <c r="K11" s="8"/>
      <c r="L11" s="93">
        <f t="shared" si="1"/>
        <v>4</v>
      </c>
      <c r="M11" s="5">
        <f t="shared" si="2"/>
        <v>12</v>
      </c>
      <c r="N11" s="5" t="str">
        <f t="shared" si="3"/>
        <v xml:space="preserve"> </v>
      </c>
      <c r="O11" s="6">
        <f t="shared" si="4"/>
        <v>26</v>
      </c>
      <c r="P11" s="31"/>
      <c r="Q11">
        <f t="shared" si="5"/>
        <v>4</v>
      </c>
      <c r="R11">
        <f t="shared" si="6"/>
        <v>12</v>
      </c>
      <c r="S11">
        <f t="shared" si="7"/>
        <v>21</v>
      </c>
      <c r="T11">
        <f t="shared" si="8"/>
        <v>26</v>
      </c>
      <c r="U11"/>
      <c r="V11" s="36">
        <f t="shared" si="9"/>
        <v>4</v>
      </c>
      <c r="W11" s="36">
        <f t="shared" si="10"/>
        <v>12</v>
      </c>
      <c r="X11" s="36">
        <f t="shared" si="11"/>
        <v>21</v>
      </c>
      <c r="Y11" s="36">
        <f t="shared" si="12"/>
        <v>21</v>
      </c>
      <c r="Z11" s="36">
        <f t="shared" si="13"/>
        <v>21</v>
      </c>
      <c r="AA11">
        <f t="shared" si="14"/>
        <v>26</v>
      </c>
      <c r="AB11"/>
      <c r="AE11" s="53"/>
    </row>
    <row r="12" spans="1:31" s="36" customFormat="1" ht="12.95" customHeight="1" x14ac:dyDescent="0.2">
      <c r="A12" s="38">
        <f t="shared" si="0"/>
        <v>24</v>
      </c>
      <c r="B12" s="12" t="s">
        <v>54</v>
      </c>
      <c r="C12" s="12" t="s">
        <v>13</v>
      </c>
      <c r="D12" s="43">
        <v>1</v>
      </c>
      <c r="E12" s="32"/>
      <c r="F12" s="33">
        <v>17</v>
      </c>
      <c r="G12" s="32"/>
      <c r="H12" s="32"/>
      <c r="I12" s="32"/>
      <c r="J12" s="9"/>
      <c r="K12" s="8"/>
      <c r="L12" s="93">
        <f t="shared" si="1"/>
        <v>1</v>
      </c>
      <c r="M12" s="5">
        <f t="shared" si="2"/>
        <v>17</v>
      </c>
      <c r="N12" s="5" t="str">
        <f t="shared" si="3"/>
        <v xml:space="preserve"> </v>
      </c>
      <c r="O12" s="6">
        <f t="shared" si="4"/>
        <v>24</v>
      </c>
      <c r="P12" s="31"/>
      <c r="Q12">
        <f t="shared" si="5"/>
        <v>1</v>
      </c>
      <c r="R12">
        <f t="shared" si="6"/>
        <v>17</v>
      </c>
      <c r="S12">
        <f t="shared" si="7"/>
        <v>21</v>
      </c>
      <c r="T12">
        <f t="shared" si="8"/>
        <v>24</v>
      </c>
      <c r="U12"/>
      <c r="V12" s="36">
        <f t="shared" si="9"/>
        <v>1</v>
      </c>
      <c r="W12" s="36">
        <f t="shared" si="10"/>
        <v>17</v>
      </c>
      <c r="X12" s="36">
        <f t="shared" si="11"/>
        <v>21</v>
      </c>
      <c r="Y12" s="36">
        <f t="shared" si="12"/>
        <v>21</v>
      </c>
      <c r="Z12" s="36">
        <f t="shared" si="13"/>
        <v>21</v>
      </c>
      <c r="AA12">
        <f t="shared" si="14"/>
        <v>24</v>
      </c>
      <c r="AB12"/>
      <c r="AE12" s="53"/>
    </row>
    <row r="13" spans="1:31" s="36" customFormat="1" ht="12.95" customHeight="1" x14ac:dyDescent="0.2">
      <c r="A13" s="38">
        <f t="shared" si="0"/>
        <v>23</v>
      </c>
      <c r="B13" s="39" t="s">
        <v>12</v>
      </c>
      <c r="C13" s="39" t="s">
        <v>7</v>
      </c>
      <c r="D13" s="43">
        <v>10</v>
      </c>
      <c r="E13" s="32"/>
      <c r="F13" s="33">
        <v>9</v>
      </c>
      <c r="G13" s="32"/>
      <c r="H13" s="32"/>
      <c r="I13" s="32"/>
      <c r="J13" s="34"/>
      <c r="K13" s="33"/>
      <c r="L13" s="85">
        <f t="shared" si="1"/>
        <v>9</v>
      </c>
      <c r="M13" s="32">
        <f t="shared" si="2"/>
        <v>10</v>
      </c>
      <c r="N13" s="32" t="str">
        <f t="shared" si="3"/>
        <v xml:space="preserve"> </v>
      </c>
      <c r="O13" s="35">
        <f t="shared" si="4"/>
        <v>23</v>
      </c>
      <c r="P13" s="98"/>
      <c r="Q13" s="36">
        <f t="shared" si="5"/>
        <v>9</v>
      </c>
      <c r="R13" s="36">
        <f t="shared" si="6"/>
        <v>10</v>
      </c>
      <c r="S13" s="36">
        <f t="shared" si="7"/>
        <v>21</v>
      </c>
      <c r="T13" s="36">
        <f t="shared" si="8"/>
        <v>23</v>
      </c>
      <c r="V13" s="36">
        <f t="shared" si="9"/>
        <v>9</v>
      </c>
      <c r="W13" s="36">
        <f t="shared" si="10"/>
        <v>10</v>
      </c>
      <c r="X13" s="36">
        <f t="shared" si="11"/>
        <v>21</v>
      </c>
      <c r="Y13" s="36">
        <f t="shared" si="12"/>
        <v>21</v>
      </c>
      <c r="Z13" s="36">
        <f t="shared" si="13"/>
        <v>21</v>
      </c>
      <c r="AA13" s="36">
        <f t="shared" si="14"/>
        <v>23</v>
      </c>
    </row>
    <row r="14" spans="1:31" ht="12.95" customHeight="1" x14ac:dyDescent="0.2">
      <c r="A14" s="38">
        <f t="shared" si="0"/>
        <v>20</v>
      </c>
      <c r="B14" s="12" t="s">
        <v>101</v>
      </c>
      <c r="C14" s="12" t="s">
        <v>24</v>
      </c>
      <c r="D14" s="43"/>
      <c r="E14" s="32"/>
      <c r="F14" s="33">
        <v>1</v>
      </c>
      <c r="G14" s="32"/>
      <c r="H14" s="32"/>
      <c r="I14" s="32"/>
      <c r="J14" s="9"/>
      <c r="K14" s="8"/>
      <c r="L14" s="93">
        <f t="shared" si="1"/>
        <v>1</v>
      </c>
      <c r="M14" s="5" t="str">
        <f t="shared" si="2"/>
        <v xml:space="preserve"> </v>
      </c>
      <c r="N14" s="5" t="str">
        <f t="shared" si="3"/>
        <v xml:space="preserve"> </v>
      </c>
      <c r="O14" s="6">
        <f t="shared" si="4"/>
        <v>20</v>
      </c>
      <c r="Q14">
        <f t="shared" si="5"/>
        <v>1</v>
      </c>
      <c r="R14">
        <f t="shared" si="6"/>
        <v>21</v>
      </c>
      <c r="S14">
        <f t="shared" si="7"/>
        <v>21</v>
      </c>
      <c r="T14">
        <f t="shared" si="8"/>
        <v>20</v>
      </c>
      <c r="V14" s="36">
        <f t="shared" si="9"/>
        <v>1</v>
      </c>
      <c r="W14" s="36">
        <f t="shared" si="10"/>
        <v>21</v>
      </c>
      <c r="X14" s="36">
        <f t="shared" si="11"/>
        <v>21</v>
      </c>
      <c r="Y14" s="36">
        <f t="shared" si="12"/>
        <v>21</v>
      </c>
      <c r="Z14" s="36">
        <f t="shared" si="13"/>
        <v>21</v>
      </c>
      <c r="AA14">
        <f t="shared" si="14"/>
        <v>20</v>
      </c>
      <c r="AC14" s="36"/>
      <c r="AD14" s="36"/>
      <c r="AE14" s="53"/>
    </row>
    <row r="15" spans="1:31" ht="12.95" customHeight="1" x14ac:dyDescent="0.2">
      <c r="A15" s="38">
        <f t="shared" si="0"/>
        <v>18</v>
      </c>
      <c r="B15" s="12" t="s">
        <v>131</v>
      </c>
      <c r="C15" s="12" t="s">
        <v>72</v>
      </c>
      <c r="D15" s="43">
        <v>3</v>
      </c>
      <c r="E15" s="32"/>
      <c r="F15" s="33"/>
      <c r="G15" s="32"/>
      <c r="H15" s="32"/>
      <c r="I15" s="32"/>
      <c r="J15" s="9"/>
      <c r="K15" s="8"/>
      <c r="L15" s="93">
        <f t="shared" si="1"/>
        <v>3</v>
      </c>
      <c r="M15" s="5" t="str">
        <f t="shared" si="2"/>
        <v xml:space="preserve"> </v>
      </c>
      <c r="N15" s="5" t="str">
        <f t="shared" si="3"/>
        <v xml:space="preserve"> </v>
      </c>
      <c r="O15" s="6">
        <f t="shared" si="4"/>
        <v>18</v>
      </c>
      <c r="Q15">
        <f t="shared" si="5"/>
        <v>3</v>
      </c>
      <c r="R15">
        <f t="shared" si="6"/>
        <v>21</v>
      </c>
      <c r="S15">
        <f t="shared" si="7"/>
        <v>21</v>
      </c>
      <c r="T15">
        <f t="shared" si="8"/>
        <v>18</v>
      </c>
      <c r="V15" s="36">
        <f t="shared" si="9"/>
        <v>3</v>
      </c>
      <c r="W15" s="36">
        <f t="shared" si="10"/>
        <v>21</v>
      </c>
      <c r="X15" s="36">
        <f t="shared" si="11"/>
        <v>21</v>
      </c>
      <c r="Y15" s="36">
        <f t="shared" si="12"/>
        <v>21</v>
      </c>
      <c r="Z15" s="36">
        <f t="shared" si="13"/>
        <v>21</v>
      </c>
      <c r="AA15">
        <f t="shared" si="14"/>
        <v>18</v>
      </c>
      <c r="AC15" s="36"/>
      <c r="AD15" s="36"/>
      <c r="AE15" s="53"/>
    </row>
    <row r="16" spans="1:31" ht="12.95" customHeight="1" x14ac:dyDescent="0.2">
      <c r="A16" s="38">
        <f t="shared" si="0"/>
        <v>18</v>
      </c>
      <c r="B16" s="12" t="s">
        <v>145</v>
      </c>
      <c r="C16" s="12" t="s">
        <v>55</v>
      </c>
      <c r="D16" s="43"/>
      <c r="E16" s="32">
        <v>3</v>
      </c>
      <c r="F16" s="33"/>
      <c r="G16" s="32"/>
      <c r="H16" s="34"/>
      <c r="I16" s="34"/>
      <c r="J16" s="9"/>
      <c r="K16" s="8"/>
      <c r="L16" s="93">
        <f t="shared" si="1"/>
        <v>3</v>
      </c>
      <c r="M16" s="5" t="str">
        <f t="shared" si="2"/>
        <v xml:space="preserve"> </v>
      </c>
      <c r="N16" s="5" t="str">
        <f t="shared" si="3"/>
        <v xml:space="preserve"> </v>
      </c>
      <c r="O16" s="6">
        <f t="shared" si="4"/>
        <v>18</v>
      </c>
      <c r="Q16">
        <f t="shared" si="5"/>
        <v>3</v>
      </c>
      <c r="R16">
        <f t="shared" si="6"/>
        <v>21</v>
      </c>
      <c r="S16">
        <f t="shared" si="7"/>
        <v>21</v>
      </c>
      <c r="T16">
        <f t="shared" si="8"/>
        <v>18</v>
      </c>
      <c r="V16" s="36">
        <f t="shared" si="9"/>
        <v>3</v>
      </c>
      <c r="W16" s="36">
        <f t="shared" si="10"/>
        <v>21</v>
      </c>
      <c r="X16" s="36">
        <f t="shared" si="11"/>
        <v>21</v>
      </c>
      <c r="Y16" s="36">
        <f t="shared" si="12"/>
        <v>21</v>
      </c>
      <c r="Z16" s="36">
        <f t="shared" si="13"/>
        <v>21</v>
      </c>
      <c r="AA16">
        <f t="shared" si="14"/>
        <v>18</v>
      </c>
      <c r="AC16" s="36"/>
      <c r="AD16" s="36"/>
      <c r="AE16" s="53"/>
    </row>
    <row r="17" spans="1:31" ht="12.95" customHeight="1" x14ac:dyDescent="0.2">
      <c r="A17" s="38">
        <f t="shared" si="0"/>
        <v>18</v>
      </c>
      <c r="B17" s="12" t="s">
        <v>104</v>
      </c>
      <c r="C17" s="12" t="s">
        <v>94</v>
      </c>
      <c r="D17" s="43"/>
      <c r="E17" s="32"/>
      <c r="F17" s="33">
        <v>3</v>
      </c>
      <c r="G17" s="32"/>
      <c r="H17" s="34"/>
      <c r="I17" s="34"/>
      <c r="J17" s="9"/>
      <c r="K17" s="8"/>
      <c r="L17" s="93">
        <f t="shared" si="1"/>
        <v>3</v>
      </c>
      <c r="M17" s="5" t="str">
        <f t="shared" si="2"/>
        <v xml:space="preserve"> </v>
      </c>
      <c r="N17" s="5" t="str">
        <f t="shared" si="3"/>
        <v xml:space="preserve"> </v>
      </c>
      <c r="O17" s="6">
        <f t="shared" si="4"/>
        <v>18</v>
      </c>
      <c r="Q17">
        <f t="shared" si="5"/>
        <v>3</v>
      </c>
      <c r="R17">
        <f t="shared" si="6"/>
        <v>21</v>
      </c>
      <c r="S17">
        <f t="shared" si="7"/>
        <v>21</v>
      </c>
      <c r="T17">
        <f t="shared" si="8"/>
        <v>18</v>
      </c>
      <c r="V17" s="36">
        <f t="shared" si="9"/>
        <v>3</v>
      </c>
      <c r="W17" s="36">
        <f t="shared" si="10"/>
        <v>21</v>
      </c>
      <c r="X17" s="36">
        <f t="shared" si="11"/>
        <v>21</v>
      </c>
      <c r="Y17" s="36">
        <f t="shared" si="12"/>
        <v>21</v>
      </c>
      <c r="Z17" s="36">
        <f t="shared" si="13"/>
        <v>21</v>
      </c>
      <c r="AA17">
        <f t="shared" si="14"/>
        <v>18</v>
      </c>
      <c r="AC17" s="36"/>
      <c r="AD17" s="36"/>
      <c r="AE17" s="53"/>
    </row>
    <row r="18" spans="1:31" ht="12.95" customHeight="1" x14ac:dyDescent="0.2">
      <c r="A18" s="38">
        <f t="shared" si="0"/>
        <v>18</v>
      </c>
      <c r="B18" s="39" t="s">
        <v>36</v>
      </c>
      <c r="C18" s="39" t="s">
        <v>24</v>
      </c>
      <c r="D18" s="43">
        <v>9</v>
      </c>
      <c r="E18" s="32"/>
      <c r="F18" s="33">
        <v>15</v>
      </c>
      <c r="G18" s="32"/>
      <c r="H18" s="34"/>
      <c r="I18" s="34"/>
      <c r="J18" s="34"/>
      <c r="K18" s="33"/>
      <c r="L18" s="85">
        <f t="shared" si="1"/>
        <v>9</v>
      </c>
      <c r="M18" s="32">
        <f t="shared" si="2"/>
        <v>15</v>
      </c>
      <c r="N18" s="32" t="str">
        <f t="shared" si="3"/>
        <v xml:space="preserve"> </v>
      </c>
      <c r="O18" s="35">
        <f t="shared" si="4"/>
        <v>18</v>
      </c>
      <c r="P18" s="116"/>
      <c r="Q18" s="53">
        <f t="shared" si="5"/>
        <v>9</v>
      </c>
      <c r="R18" s="53">
        <f t="shared" si="6"/>
        <v>15</v>
      </c>
      <c r="S18" s="53">
        <f t="shared" si="7"/>
        <v>21</v>
      </c>
      <c r="T18" s="53">
        <f t="shared" si="8"/>
        <v>18</v>
      </c>
      <c r="U18" s="53"/>
      <c r="V18" s="53">
        <f t="shared" si="9"/>
        <v>9</v>
      </c>
      <c r="W18" s="53">
        <f t="shared" si="10"/>
        <v>15</v>
      </c>
      <c r="X18" s="53">
        <f t="shared" si="11"/>
        <v>21</v>
      </c>
      <c r="Y18" s="53">
        <f t="shared" si="12"/>
        <v>21</v>
      </c>
      <c r="Z18" s="53">
        <f t="shared" si="13"/>
        <v>21</v>
      </c>
      <c r="AA18" s="53">
        <f t="shared" si="14"/>
        <v>18</v>
      </c>
      <c r="AB18" s="53"/>
      <c r="AC18" s="53"/>
      <c r="AD18" s="53"/>
      <c r="AE18" s="53"/>
    </row>
    <row r="19" spans="1:31" ht="12.95" customHeight="1" x14ac:dyDescent="0.2">
      <c r="A19" s="38">
        <f t="shared" si="0"/>
        <v>17</v>
      </c>
      <c r="B19" s="12" t="s">
        <v>146</v>
      </c>
      <c r="C19" s="12" t="s">
        <v>147</v>
      </c>
      <c r="D19" s="43"/>
      <c r="E19" s="32">
        <v>4</v>
      </c>
      <c r="F19" s="33"/>
      <c r="G19" s="32"/>
      <c r="H19" s="34"/>
      <c r="I19" s="34"/>
      <c r="J19" s="9"/>
      <c r="K19" s="8"/>
      <c r="L19" s="93">
        <f t="shared" si="1"/>
        <v>4</v>
      </c>
      <c r="M19" s="5" t="str">
        <f t="shared" si="2"/>
        <v xml:space="preserve"> </v>
      </c>
      <c r="N19" s="5" t="str">
        <f t="shared" si="3"/>
        <v xml:space="preserve"> </v>
      </c>
      <c r="O19" s="6">
        <f t="shared" si="4"/>
        <v>17</v>
      </c>
      <c r="Q19">
        <f t="shared" si="5"/>
        <v>4</v>
      </c>
      <c r="R19">
        <f t="shared" si="6"/>
        <v>21</v>
      </c>
      <c r="S19">
        <f t="shared" si="7"/>
        <v>21</v>
      </c>
      <c r="T19">
        <f t="shared" si="8"/>
        <v>17</v>
      </c>
      <c r="V19" s="36">
        <f t="shared" si="9"/>
        <v>4</v>
      </c>
      <c r="W19" s="36">
        <f t="shared" si="10"/>
        <v>21</v>
      </c>
      <c r="X19" s="36">
        <f t="shared" si="11"/>
        <v>21</v>
      </c>
      <c r="Y19" s="36">
        <f t="shared" si="12"/>
        <v>21</v>
      </c>
      <c r="Z19" s="36">
        <f t="shared" si="13"/>
        <v>21</v>
      </c>
      <c r="AA19">
        <f t="shared" si="14"/>
        <v>17</v>
      </c>
      <c r="AC19" s="36"/>
      <c r="AD19" s="36"/>
      <c r="AE19" s="53"/>
    </row>
    <row r="20" spans="1:31" ht="12.95" customHeight="1" x14ac:dyDescent="0.2">
      <c r="A20" s="38">
        <f t="shared" si="0"/>
        <v>16</v>
      </c>
      <c r="B20" s="12" t="s">
        <v>107</v>
      </c>
      <c r="C20" s="12" t="s">
        <v>24</v>
      </c>
      <c r="D20" s="43"/>
      <c r="E20" s="32"/>
      <c r="F20" s="33">
        <v>5</v>
      </c>
      <c r="G20" s="32"/>
      <c r="H20" s="34"/>
      <c r="I20" s="34"/>
      <c r="J20" s="9"/>
      <c r="K20" s="8"/>
      <c r="L20" s="93">
        <f t="shared" si="1"/>
        <v>5</v>
      </c>
      <c r="M20" s="5" t="str">
        <f t="shared" si="2"/>
        <v xml:space="preserve"> </v>
      </c>
      <c r="N20" s="5" t="str">
        <f t="shared" si="3"/>
        <v xml:space="preserve"> </v>
      </c>
      <c r="O20" s="6">
        <f t="shared" si="4"/>
        <v>16</v>
      </c>
      <c r="Q20">
        <f t="shared" si="5"/>
        <v>5</v>
      </c>
      <c r="R20">
        <f t="shared" si="6"/>
        <v>21</v>
      </c>
      <c r="S20">
        <f t="shared" si="7"/>
        <v>21</v>
      </c>
      <c r="T20">
        <f t="shared" si="8"/>
        <v>16</v>
      </c>
      <c r="V20" s="36">
        <f t="shared" si="9"/>
        <v>5</v>
      </c>
      <c r="W20" s="36">
        <f t="shared" si="10"/>
        <v>21</v>
      </c>
      <c r="X20" s="36">
        <f t="shared" si="11"/>
        <v>21</v>
      </c>
      <c r="Y20" s="36">
        <f t="shared" si="12"/>
        <v>21</v>
      </c>
      <c r="Z20" s="36">
        <f t="shared" si="13"/>
        <v>21</v>
      </c>
      <c r="AA20">
        <f t="shared" si="14"/>
        <v>16</v>
      </c>
      <c r="AC20" s="36"/>
      <c r="AD20" s="36"/>
      <c r="AE20" s="53"/>
    </row>
    <row r="21" spans="1:31" ht="12.95" customHeight="1" x14ac:dyDescent="0.2">
      <c r="A21" s="38">
        <f t="shared" si="0"/>
        <v>15</v>
      </c>
      <c r="B21" s="39" t="s">
        <v>45</v>
      </c>
      <c r="C21" s="39" t="s">
        <v>17</v>
      </c>
      <c r="D21" s="43">
        <v>6</v>
      </c>
      <c r="E21" s="32"/>
      <c r="F21" s="33"/>
      <c r="G21" s="32"/>
      <c r="H21" s="34"/>
      <c r="I21" s="34"/>
      <c r="J21" s="34"/>
      <c r="K21" s="33"/>
      <c r="L21" s="85">
        <f t="shared" si="1"/>
        <v>6</v>
      </c>
      <c r="M21" s="32" t="str">
        <f t="shared" si="2"/>
        <v xml:space="preserve"> </v>
      </c>
      <c r="N21" s="32" t="str">
        <f t="shared" si="3"/>
        <v xml:space="preserve"> </v>
      </c>
      <c r="O21" s="35">
        <f t="shared" si="4"/>
        <v>15</v>
      </c>
      <c r="P21" s="98"/>
      <c r="Q21" s="36">
        <f t="shared" si="5"/>
        <v>6</v>
      </c>
      <c r="R21" s="36">
        <f t="shared" si="6"/>
        <v>21</v>
      </c>
      <c r="S21" s="36">
        <f t="shared" si="7"/>
        <v>21</v>
      </c>
      <c r="T21" s="36">
        <f t="shared" si="8"/>
        <v>15</v>
      </c>
      <c r="U21" s="36"/>
      <c r="V21" s="36">
        <f t="shared" si="9"/>
        <v>6</v>
      </c>
      <c r="W21" s="36">
        <f t="shared" si="10"/>
        <v>21</v>
      </c>
      <c r="X21" s="36">
        <f t="shared" si="11"/>
        <v>21</v>
      </c>
      <c r="Y21" s="36">
        <f t="shared" si="12"/>
        <v>21</v>
      </c>
      <c r="Z21" s="36">
        <f t="shared" si="13"/>
        <v>21</v>
      </c>
      <c r="AA21" s="36">
        <f t="shared" si="14"/>
        <v>15</v>
      </c>
      <c r="AB21" s="36"/>
      <c r="AC21" s="36"/>
      <c r="AD21" s="36"/>
      <c r="AE21" s="53"/>
    </row>
    <row r="22" spans="1:31" ht="12.95" customHeight="1" x14ac:dyDescent="0.2">
      <c r="A22" s="38">
        <f t="shared" si="0"/>
        <v>15</v>
      </c>
      <c r="B22" s="12" t="s">
        <v>88</v>
      </c>
      <c r="C22" s="12" t="s">
        <v>21</v>
      </c>
      <c r="D22" s="43"/>
      <c r="E22" s="32">
        <v>6</v>
      </c>
      <c r="F22" s="33"/>
      <c r="G22" s="32"/>
      <c r="H22" s="34"/>
      <c r="I22" s="34"/>
      <c r="J22" s="9"/>
      <c r="K22" s="8"/>
      <c r="L22" s="93">
        <f t="shared" si="1"/>
        <v>6</v>
      </c>
      <c r="M22" s="5" t="str">
        <f t="shared" si="2"/>
        <v xml:space="preserve"> </v>
      </c>
      <c r="N22" s="5" t="str">
        <f t="shared" si="3"/>
        <v xml:space="preserve"> </v>
      </c>
      <c r="O22" s="6">
        <f t="shared" si="4"/>
        <v>15</v>
      </c>
      <c r="Q22">
        <f t="shared" si="5"/>
        <v>6</v>
      </c>
      <c r="R22">
        <f t="shared" si="6"/>
        <v>21</v>
      </c>
      <c r="S22">
        <f t="shared" si="7"/>
        <v>21</v>
      </c>
      <c r="T22">
        <f t="shared" si="8"/>
        <v>15</v>
      </c>
      <c r="V22" s="36">
        <f t="shared" si="9"/>
        <v>6</v>
      </c>
      <c r="W22" s="36">
        <f t="shared" si="10"/>
        <v>21</v>
      </c>
      <c r="X22" s="36">
        <f t="shared" si="11"/>
        <v>21</v>
      </c>
      <c r="Y22" s="36">
        <f t="shared" si="12"/>
        <v>21</v>
      </c>
      <c r="Z22" s="36">
        <f t="shared" si="13"/>
        <v>21</v>
      </c>
      <c r="AA22">
        <f t="shared" si="14"/>
        <v>15</v>
      </c>
      <c r="AC22" s="36"/>
      <c r="AD22" s="36"/>
      <c r="AE22" s="53"/>
    </row>
    <row r="23" spans="1:31" ht="12.95" customHeight="1" x14ac:dyDescent="0.2">
      <c r="A23" s="38">
        <f t="shared" si="0"/>
        <v>15</v>
      </c>
      <c r="B23" s="12" t="s">
        <v>89</v>
      </c>
      <c r="C23" s="12" t="s">
        <v>21</v>
      </c>
      <c r="D23" s="43">
        <v>18</v>
      </c>
      <c r="E23" s="32">
        <v>9</v>
      </c>
      <c r="F23" s="33"/>
      <c r="G23" s="32"/>
      <c r="H23" s="34"/>
      <c r="I23" s="34"/>
      <c r="J23" s="9"/>
      <c r="K23" s="8"/>
      <c r="L23" s="93">
        <f t="shared" si="1"/>
        <v>9</v>
      </c>
      <c r="M23" s="5">
        <f t="shared" si="2"/>
        <v>18</v>
      </c>
      <c r="N23" s="5" t="str">
        <f t="shared" si="3"/>
        <v xml:space="preserve"> </v>
      </c>
      <c r="O23" s="6">
        <f t="shared" si="4"/>
        <v>15</v>
      </c>
      <c r="Q23">
        <f t="shared" si="5"/>
        <v>9</v>
      </c>
      <c r="R23">
        <f t="shared" si="6"/>
        <v>18</v>
      </c>
      <c r="S23">
        <f t="shared" si="7"/>
        <v>21</v>
      </c>
      <c r="T23">
        <f t="shared" si="8"/>
        <v>15</v>
      </c>
      <c r="V23" s="36">
        <f t="shared" si="9"/>
        <v>9</v>
      </c>
      <c r="W23" s="36">
        <f t="shared" si="10"/>
        <v>18</v>
      </c>
      <c r="X23" s="36">
        <f t="shared" si="11"/>
        <v>21</v>
      </c>
      <c r="Y23" s="36">
        <f t="shared" si="12"/>
        <v>21</v>
      </c>
      <c r="Z23" s="36">
        <f t="shared" si="13"/>
        <v>21</v>
      </c>
      <c r="AA23">
        <f t="shared" si="14"/>
        <v>15</v>
      </c>
      <c r="AC23" s="36"/>
      <c r="AD23" s="36"/>
      <c r="AE23" s="53"/>
    </row>
    <row r="24" spans="1:31" ht="12.95" customHeight="1" x14ac:dyDescent="0.2">
      <c r="A24" s="38">
        <f t="shared" si="0"/>
        <v>14</v>
      </c>
      <c r="B24" s="12" t="s">
        <v>157</v>
      </c>
      <c r="C24" s="12" t="s">
        <v>55</v>
      </c>
      <c r="D24" s="43"/>
      <c r="E24" s="32"/>
      <c r="F24" s="33">
        <v>7</v>
      </c>
      <c r="G24" s="32"/>
      <c r="H24" s="34"/>
      <c r="I24" s="34"/>
      <c r="J24" s="9"/>
      <c r="K24" s="8"/>
      <c r="L24" s="93">
        <f t="shared" si="1"/>
        <v>7</v>
      </c>
      <c r="M24" s="5" t="str">
        <f t="shared" si="2"/>
        <v xml:space="preserve"> </v>
      </c>
      <c r="N24" s="5" t="str">
        <f t="shared" si="3"/>
        <v xml:space="preserve"> </v>
      </c>
      <c r="O24" s="6">
        <f t="shared" si="4"/>
        <v>14</v>
      </c>
      <c r="Q24">
        <f t="shared" si="5"/>
        <v>7</v>
      </c>
      <c r="R24">
        <f t="shared" si="6"/>
        <v>21</v>
      </c>
      <c r="S24">
        <f t="shared" si="7"/>
        <v>21</v>
      </c>
      <c r="T24">
        <f t="shared" si="8"/>
        <v>14</v>
      </c>
      <c r="V24" s="36">
        <f t="shared" si="9"/>
        <v>7</v>
      </c>
      <c r="W24" s="36">
        <f t="shared" si="10"/>
        <v>21</v>
      </c>
      <c r="X24" s="36">
        <f t="shared" si="11"/>
        <v>21</v>
      </c>
      <c r="Y24" s="36">
        <f t="shared" si="12"/>
        <v>21</v>
      </c>
      <c r="Z24" s="36">
        <f t="shared" si="13"/>
        <v>21</v>
      </c>
      <c r="AA24">
        <f t="shared" si="14"/>
        <v>14</v>
      </c>
      <c r="AC24" s="36"/>
      <c r="AD24" s="36"/>
      <c r="AE24" s="53"/>
    </row>
    <row r="25" spans="1:31" ht="12.95" customHeight="1" x14ac:dyDescent="0.2">
      <c r="A25" s="38">
        <f t="shared" si="0"/>
        <v>13</v>
      </c>
      <c r="B25" s="12" t="s">
        <v>110</v>
      </c>
      <c r="C25" s="12" t="s">
        <v>24</v>
      </c>
      <c r="D25" s="43"/>
      <c r="E25" s="32">
        <v>8</v>
      </c>
      <c r="F25" s="33"/>
      <c r="G25" s="32"/>
      <c r="H25" s="34"/>
      <c r="I25" s="34"/>
      <c r="J25" s="9"/>
      <c r="K25" s="8"/>
      <c r="L25" s="93">
        <f t="shared" si="1"/>
        <v>8</v>
      </c>
      <c r="M25" s="5" t="str">
        <f t="shared" si="2"/>
        <v xml:space="preserve"> </v>
      </c>
      <c r="N25" s="5" t="str">
        <f t="shared" si="3"/>
        <v xml:space="preserve"> </v>
      </c>
      <c r="O25" s="6">
        <f t="shared" si="4"/>
        <v>13</v>
      </c>
      <c r="Q25">
        <f t="shared" si="5"/>
        <v>8</v>
      </c>
      <c r="R25">
        <f t="shared" si="6"/>
        <v>21</v>
      </c>
      <c r="S25">
        <f t="shared" si="7"/>
        <v>21</v>
      </c>
      <c r="T25">
        <f t="shared" si="8"/>
        <v>13</v>
      </c>
      <c r="V25" s="36">
        <f t="shared" si="9"/>
        <v>8</v>
      </c>
      <c r="W25" s="36">
        <f t="shared" si="10"/>
        <v>21</v>
      </c>
      <c r="X25" s="36">
        <f t="shared" si="11"/>
        <v>21</v>
      </c>
      <c r="Y25" s="36">
        <f t="shared" si="12"/>
        <v>21</v>
      </c>
      <c r="Z25" s="36">
        <f t="shared" si="13"/>
        <v>21</v>
      </c>
      <c r="AA25">
        <f t="shared" si="14"/>
        <v>13</v>
      </c>
      <c r="AC25" s="36"/>
      <c r="AD25" s="36"/>
      <c r="AE25" s="53"/>
    </row>
    <row r="26" spans="1:31" ht="12.95" customHeight="1" x14ac:dyDescent="0.2">
      <c r="A26" s="38">
        <f t="shared" si="0"/>
        <v>13</v>
      </c>
      <c r="B26" s="12" t="s">
        <v>105</v>
      </c>
      <c r="C26" s="12" t="s">
        <v>17</v>
      </c>
      <c r="D26" s="43">
        <v>19</v>
      </c>
      <c r="E26" s="32"/>
      <c r="F26" s="33">
        <v>10</v>
      </c>
      <c r="G26" s="32"/>
      <c r="H26" s="34"/>
      <c r="I26" s="34"/>
      <c r="J26" s="9"/>
      <c r="K26" s="8"/>
      <c r="L26" s="93">
        <f t="shared" si="1"/>
        <v>10</v>
      </c>
      <c r="M26" s="5">
        <f t="shared" si="2"/>
        <v>19</v>
      </c>
      <c r="N26" s="5" t="str">
        <f t="shared" si="3"/>
        <v xml:space="preserve"> </v>
      </c>
      <c r="O26" s="6">
        <f t="shared" si="4"/>
        <v>13</v>
      </c>
      <c r="Q26">
        <f t="shared" si="5"/>
        <v>10</v>
      </c>
      <c r="R26">
        <f t="shared" si="6"/>
        <v>19</v>
      </c>
      <c r="S26">
        <f t="shared" si="7"/>
        <v>21</v>
      </c>
      <c r="T26">
        <f t="shared" si="8"/>
        <v>13</v>
      </c>
      <c r="V26" s="36">
        <f t="shared" si="9"/>
        <v>10</v>
      </c>
      <c r="W26" s="36">
        <f t="shared" si="10"/>
        <v>19</v>
      </c>
      <c r="X26" s="36">
        <f t="shared" si="11"/>
        <v>21</v>
      </c>
      <c r="Y26" s="36">
        <f t="shared" si="12"/>
        <v>21</v>
      </c>
      <c r="Z26" s="36">
        <f t="shared" si="13"/>
        <v>21</v>
      </c>
      <c r="AA26">
        <f t="shared" si="14"/>
        <v>13</v>
      </c>
      <c r="AC26" s="36"/>
      <c r="AD26" s="36"/>
      <c r="AE26" s="53"/>
    </row>
    <row r="27" spans="1:31" ht="12.95" customHeight="1" x14ac:dyDescent="0.2">
      <c r="A27" s="38">
        <f t="shared" si="0"/>
        <v>10</v>
      </c>
      <c r="B27" s="12" t="s">
        <v>52</v>
      </c>
      <c r="C27" s="12" t="s">
        <v>73</v>
      </c>
      <c r="D27" s="43">
        <v>11</v>
      </c>
      <c r="E27" s="32"/>
      <c r="F27" s="33"/>
      <c r="G27" s="32"/>
      <c r="H27" s="34"/>
      <c r="I27" s="34"/>
      <c r="J27" s="9"/>
      <c r="K27" s="8"/>
      <c r="L27" s="93">
        <f t="shared" si="1"/>
        <v>11</v>
      </c>
      <c r="M27" s="5" t="str">
        <f t="shared" si="2"/>
        <v xml:space="preserve"> </v>
      </c>
      <c r="N27" s="5" t="str">
        <f t="shared" si="3"/>
        <v xml:space="preserve"> </v>
      </c>
      <c r="O27" s="6">
        <f t="shared" si="4"/>
        <v>10</v>
      </c>
      <c r="Q27">
        <f t="shared" si="5"/>
        <v>11</v>
      </c>
      <c r="R27">
        <f t="shared" si="6"/>
        <v>21</v>
      </c>
      <c r="S27">
        <f t="shared" si="7"/>
        <v>21</v>
      </c>
      <c r="T27">
        <f t="shared" si="8"/>
        <v>10</v>
      </c>
      <c r="V27" s="36">
        <f t="shared" si="9"/>
        <v>11</v>
      </c>
      <c r="W27" s="36">
        <f t="shared" si="10"/>
        <v>21</v>
      </c>
      <c r="X27" s="36">
        <f t="shared" si="11"/>
        <v>21</v>
      </c>
      <c r="Y27" s="36">
        <f t="shared" si="12"/>
        <v>21</v>
      </c>
      <c r="Z27" s="36">
        <f t="shared" si="13"/>
        <v>21</v>
      </c>
      <c r="AA27">
        <f t="shared" si="14"/>
        <v>10</v>
      </c>
      <c r="AC27" s="36"/>
      <c r="AD27" s="36"/>
      <c r="AE27" s="53"/>
    </row>
    <row r="28" spans="1:31" ht="12.95" customHeight="1" x14ac:dyDescent="0.2">
      <c r="A28" s="38">
        <f t="shared" si="0"/>
        <v>10</v>
      </c>
      <c r="B28" s="12" t="s">
        <v>149</v>
      </c>
      <c r="C28" s="12" t="s">
        <v>11</v>
      </c>
      <c r="D28" s="43"/>
      <c r="E28" s="32">
        <v>11</v>
      </c>
      <c r="F28" s="33"/>
      <c r="G28" s="32"/>
      <c r="H28" s="34"/>
      <c r="I28" s="34"/>
      <c r="J28" s="9"/>
      <c r="K28" s="8"/>
      <c r="L28" s="93">
        <f t="shared" si="1"/>
        <v>11</v>
      </c>
      <c r="M28" s="5" t="str">
        <f t="shared" si="2"/>
        <v xml:space="preserve"> </v>
      </c>
      <c r="N28" s="5" t="str">
        <f t="shared" si="3"/>
        <v xml:space="preserve"> </v>
      </c>
      <c r="O28" s="6">
        <f t="shared" si="4"/>
        <v>10</v>
      </c>
      <c r="Q28">
        <f t="shared" si="5"/>
        <v>11</v>
      </c>
      <c r="R28">
        <f t="shared" si="6"/>
        <v>21</v>
      </c>
      <c r="S28">
        <f t="shared" si="7"/>
        <v>21</v>
      </c>
      <c r="T28">
        <f t="shared" si="8"/>
        <v>10</v>
      </c>
      <c r="V28" s="36">
        <f t="shared" si="9"/>
        <v>11</v>
      </c>
      <c r="W28" s="36">
        <f t="shared" si="10"/>
        <v>21</v>
      </c>
      <c r="X28" s="36">
        <f t="shared" si="11"/>
        <v>21</v>
      </c>
      <c r="Y28" s="36">
        <f t="shared" si="12"/>
        <v>21</v>
      </c>
      <c r="Z28" s="36">
        <f t="shared" si="13"/>
        <v>21</v>
      </c>
      <c r="AA28">
        <f t="shared" si="14"/>
        <v>10</v>
      </c>
      <c r="AC28" s="36"/>
      <c r="AD28" s="36"/>
      <c r="AE28" s="53"/>
    </row>
    <row r="29" spans="1:31" ht="12.95" customHeight="1" x14ac:dyDescent="0.2">
      <c r="A29" s="38">
        <f t="shared" si="0"/>
        <v>10</v>
      </c>
      <c r="B29" s="12" t="s">
        <v>53</v>
      </c>
      <c r="C29" s="12" t="s">
        <v>7</v>
      </c>
      <c r="D29" s="43"/>
      <c r="E29" s="32"/>
      <c r="F29" s="33">
        <v>11</v>
      </c>
      <c r="G29" s="32"/>
      <c r="H29" s="34"/>
      <c r="I29" s="34"/>
      <c r="J29" s="9"/>
      <c r="K29" s="8"/>
      <c r="L29" s="93">
        <f t="shared" si="1"/>
        <v>11</v>
      </c>
      <c r="M29" s="5" t="str">
        <f t="shared" si="2"/>
        <v xml:space="preserve"> </v>
      </c>
      <c r="N29" s="5" t="str">
        <f t="shared" si="3"/>
        <v xml:space="preserve"> </v>
      </c>
      <c r="O29" s="6">
        <f t="shared" si="4"/>
        <v>10</v>
      </c>
      <c r="Q29">
        <f t="shared" si="5"/>
        <v>11</v>
      </c>
      <c r="R29">
        <f t="shared" si="6"/>
        <v>21</v>
      </c>
      <c r="S29">
        <f t="shared" si="7"/>
        <v>21</v>
      </c>
      <c r="T29">
        <f t="shared" si="8"/>
        <v>10</v>
      </c>
      <c r="V29" s="36">
        <f t="shared" si="9"/>
        <v>11</v>
      </c>
      <c r="W29" s="36">
        <f t="shared" si="10"/>
        <v>21</v>
      </c>
      <c r="X29" s="36">
        <f t="shared" si="11"/>
        <v>21</v>
      </c>
      <c r="Y29" s="36">
        <f t="shared" si="12"/>
        <v>21</v>
      </c>
      <c r="Z29" s="36">
        <f t="shared" si="13"/>
        <v>21</v>
      </c>
      <c r="AA29">
        <f t="shared" si="14"/>
        <v>10</v>
      </c>
      <c r="AC29" s="36"/>
      <c r="AD29" s="36"/>
      <c r="AE29" s="53"/>
    </row>
    <row r="30" spans="1:31" ht="12.95" customHeight="1" x14ac:dyDescent="0.2">
      <c r="A30" s="38">
        <f t="shared" si="0"/>
        <v>9</v>
      </c>
      <c r="B30" s="12" t="s">
        <v>106</v>
      </c>
      <c r="C30" s="12" t="s">
        <v>7</v>
      </c>
      <c r="D30" s="43">
        <v>12</v>
      </c>
      <c r="E30" s="32"/>
      <c r="F30" s="33"/>
      <c r="G30" s="32"/>
      <c r="H30" s="34"/>
      <c r="I30" s="34"/>
      <c r="J30" s="9"/>
      <c r="K30" s="8"/>
      <c r="L30" s="93">
        <f t="shared" si="1"/>
        <v>12</v>
      </c>
      <c r="M30" s="5" t="str">
        <f t="shared" si="2"/>
        <v xml:space="preserve"> </v>
      </c>
      <c r="N30" s="5" t="str">
        <f t="shared" si="3"/>
        <v xml:space="preserve"> </v>
      </c>
      <c r="O30" s="6">
        <f t="shared" si="4"/>
        <v>9</v>
      </c>
      <c r="Q30">
        <f t="shared" si="5"/>
        <v>12</v>
      </c>
      <c r="R30">
        <f t="shared" si="6"/>
        <v>21</v>
      </c>
      <c r="S30">
        <f t="shared" si="7"/>
        <v>21</v>
      </c>
      <c r="T30">
        <f t="shared" si="8"/>
        <v>9</v>
      </c>
      <c r="V30" s="36">
        <f t="shared" si="9"/>
        <v>12</v>
      </c>
      <c r="W30" s="36">
        <f t="shared" si="10"/>
        <v>21</v>
      </c>
      <c r="X30" s="36">
        <f t="shared" si="11"/>
        <v>21</v>
      </c>
      <c r="Y30" s="36">
        <f t="shared" si="12"/>
        <v>21</v>
      </c>
      <c r="Z30" s="36">
        <f t="shared" si="13"/>
        <v>21</v>
      </c>
      <c r="AA30">
        <f t="shared" si="14"/>
        <v>9</v>
      </c>
      <c r="AC30" s="36"/>
      <c r="AD30" s="36"/>
      <c r="AE30" s="53"/>
    </row>
    <row r="31" spans="1:31" ht="12.95" customHeight="1" x14ac:dyDescent="0.2">
      <c r="A31" s="38">
        <f t="shared" si="0"/>
        <v>9</v>
      </c>
      <c r="B31" s="12" t="s">
        <v>150</v>
      </c>
      <c r="C31" s="12" t="s">
        <v>14</v>
      </c>
      <c r="D31" s="43"/>
      <c r="E31" s="32">
        <v>12</v>
      </c>
      <c r="F31" s="33"/>
      <c r="G31" s="32"/>
      <c r="H31" s="34"/>
      <c r="I31" s="34"/>
      <c r="J31" s="9"/>
      <c r="K31" s="8"/>
      <c r="L31" s="93">
        <f t="shared" si="1"/>
        <v>12</v>
      </c>
      <c r="M31" s="5" t="str">
        <f t="shared" si="2"/>
        <v xml:space="preserve"> </v>
      </c>
      <c r="N31" s="5" t="str">
        <f t="shared" si="3"/>
        <v xml:space="preserve"> </v>
      </c>
      <c r="O31" s="6">
        <f t="shared" si="4"/>
        <v>9</v>
      </c>
      <c r="Q31">
        <f t="shared" si="5"/>
        <v>12</v>
      </c>
      <c r="R31">
        <f t="shared" si="6"/>
        <v>21</v>
      </c>
      <c r="S31">
        <f t="shared" si="7"/>
        <v>21</v>
      </c>
      <c r="T31">
        <f t="shared" si="8"/>
        <v>9</v>
      </c>
      <c r="V31" s="36">
        <f t="shared" si="9"/>
        <v>12</v>
      </c>
      <c r="W31" s="36">
        <f t="shared" si="10"/>
        <v>21</v>
      </c>
      <c r="X31" s="36">
        <f t="shared" si="11"/>
        <v>21</v>
      </c>
      <c r="Y31" s="36">
        <f t="shared" si="12"/>
        <v>21</v>
      </c>
      <c r="Z31" s="36">
        <f t="shared" si="13"/>
        <v>21</v>
      </c>
      <c r="AA31">
        <f t="shared" si="14"/>
        <v>9</v>
      </c>
      <c r="AC31" s="36"/>
      <c r="AD31" s="36"/>
      <c r="AE31" s="53"/>
    </row>
    <row r="32" spans="1:31" ht="12.95" customHeight="1" x14ac:dyDescent="0.2">
      <c r="A32" s="38">
        <f t="shared" si="0"/>
        <v>9</v>
      </c>
      <c r="B32" s="39" t="s">
        <v>20</v>
      </c>
      <c r="C32" s="39" t="s">
        <v>55</v>
      </c>
      <c r="D32" s="43">
        <v>13</v>
      </c>
      <c r="E32" s="32">
        <v>20</v>
      </c>
      <c r="F32" s="33"/>
      <c r="G32" s="32"/>
      <c r="H32" s="34"/>
      <c r="I32" s="34"/>
      <c r="J32" s="34"/>
      <c r="K32" s="33"/>
      <c r="L32" s="85">
        <f t="shared" si="1"/>
        <v>13</v>
      </c>
      <c r="M32" s="32">
        <f t="shared" si="2"/>
        <v>20</v>
      </c>
      <c r="N32" s="32" t="str">
        <f t="shared" si="3"/>
        <v xml:space="preserve"> </v>
      </c>
      <c r="O32" s="35">
        <f t="shared" si="4"/>
        <v>9</v>
      </c>
      <c r="P32" s="98"/>
      <c r="Q32" s="36">
        <f t="shared" si="5"/>
        <v>13</v>
      </c>
      <c r="R32" s="36">
        <f t="shared" si="6"/>
        <v>20</v>
      </c>
      <c r="S32" s="36">
        <f t="shared" si="7"/>
        <v>21</v>
      </c>
      <c r="T32" s="36">
        <f t="shared" si="8"/>
        <v>9</v>
      </c>
      <c r="U32" s="36"/>
      <c r="V32" s="36">
        <f t="shared" si="9"/>
        <v>13</v>
      </c>
      <c r="W32" s="36">
        <f t="shared" si="10"/>
        <v>20</v>
      </c>
      <c r="X32" s="36">
        <f t="shared" si="11"/>
        <v>21</v>
      </c>
      <c r="Y32" s="36">
        <f t="shared" si="12"/>
        <v>21</v>
      </c>
      <c r="Z32" s="36">
        <f t="shared" si="13"/>
        <v>21</v>
      </c>
      <c r="AA32" s="36">
        <f t="shared" si="14"/>
        <v>9</v>
      </c>
      <c r="AB32" s="36"/>
      <c r="AC32" s="36"/>
      <c r="AD32" s="36"/>
      <c r="AE32" s="53"/>
    </row>
    <row r="33" spans="1:31" ht="12.95" customHeight="1" x14ac:dyDescent="0.2">
      <c r="A33" s="38">
        <f t="shared" si="0"/>
        <v>8</v>
      </c>
      <c r="B33" s="12" t="s">
        <v>95</v>
      </c>
      <c r="C33" s="12" t="s">
        <v>55</v>
      </c>
      <c r="D33" s="43"/>
      <c r="E33" s="32"/>
      <c r="F33" s="33">
        <v>13</v>
      </c>
      <c r="G33" s="32"/>
      <c r="H33" s="34"/>
      <c r="I33" s="34"/>
      <c r="J33" s="9"/>
      <c r="K33" s="8"/>
      <c r="L33" s="93">
        <f t="shared" si="1"/>
        <v>13</v>
      </c>
      <c r="M33" s="5" t="str">
        <f t="shared" si="2"/>
        <v xml:space="preserve"> </v>
      </c>
      <c r="N33" s="5" t="str">
        <f t="shared" si="3"/>
        <v xml:space="preserve"> </v>
      </c>
      <c r="O33" s="6">
        <f t="shared" si="4"/>
        <v>8</v>
      </c>
      <c r="Q33">
        <f t="shared" si="5"/>
        <v>13</v>
      </c>
      <c r="R33">
        <f t="shared" si="6"/>
        <v>21</v>
      </c>
      <c r="S33">
        <f t="shared" si="7"/>
        <v>21</v>
      </c>
      <c r="T33">
        <f t="shared" si="8"/>
        <v>8</v>
      </c>
      <c r="V33" s="36">
        <f t="shared" si="9"/>
        <v>13</v>
      </c>
      <c r="W33" s="36">
        <f t="shared" si="10"/>
        <v>21</v>
      </c>
      <c r="X33" s="36">
        <f t="shared" si="11"/>
        <v>21</v>
      </c>
      <c r="Y33" s="36">
        <f t="shared" si="12"/>
        <v>21</v>
      </c>
      <c r="Z33" s="36">
        <f t="shared" si="13"/>
        <v>21</v>
      </c>
      <c r="AA33">
        <f t="shared" si="14"/>
        <v>8</v>
      </c>
      <c r="AC33" s="36"/>
      <c r="AD33" s="36"/>
      <c r="AE33" s="53"/>
    </row>
    <row r="34" spans="1:31" ht="12.95" customHeight="1" x14ac:dyDescent="0.2">
      <c r="A34" s="38">
        <f t="shared" si="0"/>
        <v>7</v>
      </c>
      <c r="B34" s="12" t="s">
        <v>134</v>
      </c>
      <c r="C34" s="12" t="s">
        <v>72</v>
      </c>
      <c r="D34" s="43">
        <v>14</v>
      </c>
      <c r="E34" s="32"/>
      <c r="F34" s="33"/>
      <c r="G34" s="32"/>
      <c r="H34" s="34"/>
      <c r="I34" s="34"/>
      <c r="J34" s="9"/>
      <c r="K34" s="8"/>
      <c r="L34" s="93">
        <f t="shared" si="1"/>
        <v>14</v>
      </c>
      <c r="M34" s="5" t="str">
        <f t="shared" si="2"/>
        <v xml:space="preserve"> </v>
      </c>
      <c r="N34" s="5" t="str">
        <f t="shared" si="3"/>
        <v xml:space="preserve"> </v>
      </c>
      <c r="O34" s="6">
        <f t="shared" si="4"/>
        <v>7</v>
      </c>
      <c r="Q34">
        <f t="shared" si="5"/>
        <v>14</v>
      </c>
      <c r="R34">
        <f t="shared" si="6"/>
        <v>21</v>
      </c>
      <c r="S34">
        <f t="shared" si="7"/>
        <v>21</v>
      </c>
      <c r="T34">
        <f t="shared" si="8"/>
        <v>7</v>
      </c>
      <c r="V34" s="36">
        <f t="shared" si="9"/>
        <v>14</v>
      </c>
      <c r="W34" s="36">
        <f t="shared" si="10"/>
        <v>21</v>
      </c>
      <c r="X34" s="36">
        <f t="shared" si="11"/>
        <v>21</v>
      </c>
      <c r="Y34" s="36">
        <f t="shared" si="12"/>
        <v>21</v>
      </c>
      <c r="Z34" s="36">
        <f t="shared" si="13"/>
        <v>21</v>
      </c>
      <c r="AA34">
        <f t="shared" si="14"/>
        <v>7</v>
      </c>
      <c r="AC34" s="36"/>
      <c r="AD34" s="36"/>
      <c r="AE34" s="53"/>
    </row>
    <row r="35" spans="1:31" ht="12.95" customHeight="1" x14ac:dyDescent="0.2">
      <c r="A35" s="38">
        <f t="shared" si="0"/>
        <v>7</v>
      </c>
      <c r="B35" s="12" t="s">
        <v>91</v>
      </c>
      <c r="C35" s="12" t="s">
        <v>19</v>
      </c>
      <c r="D35" s="43"/>
      <c r="E35" s="32">
        <v>14</v>
      </c>
      <c r="F35" s="33"/>
      <c r="G35" s="32"/>
      <c r="H35" s="34"/>
      <c r="I35" s="34"/>
      <c r="J35" s="9"/>
      <c r="K35" s="8"/>
      <c r="L35" s="93">
        <f t="shared" si="1"/>
        <v>14</v>
      </c>
      <c r="M35" s="5" t="str">
        <f t="shared" si="2"/>
        <v xml:space="preserve"> </v>
      </c>
      <c r="N35" s="5" t="str">
        <f t="shared" si="3"/>
        <v xml:space="preserve"> </v>
      </c>
      <c r="O35" s="6">
        <f t="shared" si="4"/>
        <v>7</v>
      </c>
      <c r="Q35">
        <f t="shared" si="5"/>
        <v>14</v>
      </c>
      <c r="R35">
        <f t="shared" si="6"/>
        <v>21</v>
      </c>
      <c r="S35">
        <f t="shared" si="7"/>
        <v>21</v>
      </c>
      <c r="T35">
        <f t="shared" si="8"/>
        <v>7</v>
      </c>
      <c r="V35" s="36">
        <f t="shared" si="9"/>
        <v>14</v>
      </c>
      <c r="W35" s="36">
        <f t="shared" si="10"/>
        <v>21</v>
      </c>
      <c r="X35" s="36">
        <f t="shared" si="11"/>
        <v>21</v>
      </c>
      <c r="Y35" s="36">
        <f t="shared" si="12"/>
        <v>21</v>
      </c>
      <c r="Z35" s="36">
        <f t="shared" si="13"/>
        <v>21</v>
      </c>
      <c r="AA35">
        <f t="shared" si="14"/>
        <v>7</v>
      </c>
      <c r="AC35" s="36"/>
      <c r="AD35" s="36"/>
      <c r="AE35" s="53"/>
    </row>
    <row r="36" spans="1:31" ht="12.95" customHeight="1" x14ac:dyDescent="0.2">
      <c r="A36" s="38">
        <f t="shared" si="0"/>
        <v>7</v>
      </c>
      <c r="B36" s="12" t="s">
        <v>114</v>
      </c>
      <c r="C36" s="12" t="s">
        <v>24</v>
      </c>
      <c r="D36" s="43"/>
      <c r="E36" s="32"/>
      <c r="F36" s="33">
        <v>14</v>
      </c>
      <c r="G36" s="32"/>
      <c r="H36" s="34"/>
      <c r="I36" s="34"/>
      <c r="J36" s="9"/>
      <c r="K36" s="8"/>
      <c r="L36" s="93">
        <f t="shared" si="1"/>
        <v>14</v>
      </c>
      <c r="M36" s="5" t="str">
        <f t="shared" si="2"/>
        <v xml:space="preserve"> </v>
      </c>
      <c r="N36" s="5" t="str">
        <f t="shared" si="3"/>
        <v xml:space="preserve"> </v>
      </c>
      <c r="O36" s="6">
        <f t="shared" si="4"/>
        <v>7</v>
      </c>
      <c r="Q36">
        <f t="shared" si="5"/>
        <v>14</v>
      </c>
      <c r="R36">
        <f t="shared" si="6"/>
        <v>21</v>
      </c>
      <c r="S36">
        <f t="shared" si="7"/>
        <v>21</v>
      </c>
      <c r="T36">
        <f t="shared" si="8"/>
        <v>7</v>
      </c>
      <c r="V36" s="36">
        <f t="shared" si="9"/>
        <v>14</v>
      </c>
      <c r="W36" s="36">
        <f t="shared" si="10"/>
        <v>21</v>
      </c>
      <c r="X36" s="36">
        <f t="shared" si="11"/>
        <v>21</v>
      </c>
      <c r="Y36" s="36">
        <f t="shared" si="12"/>
        <v>21</v>
      </c>
      <c r="Z36" s="36">
        <f t="shared" si="13"/>
        <v>21</v>
      </c>
      <c r="AA36">
        <f t="shared" si="14"/>
        <v>7</v>
      </c>
      <c r="AC36" s="36"/>
      <c r="AD36" s="36"/>
      <c r="AE36" s="53"/>
    </row>
    <row r="37" spans="1:31" ht="12.95" customHeight="1" x14ac:dyDescent="0.2">
      <c r="A37" s="38">
        <f t="shared" si="0"/>
        <v>1</v>
      </c>
      <c r="B37" s="12" t="s">
        <v>69</v>
      </c>
      <c r="C37" s="12" t="s">
        <v>70</v>
      </c>
      <c r="D37" s="43">
        <v>20</v>
      </c>
      <c r="E37" s="32"/>
      <c r="F37" s="33"/>
      <c r="G37" s="32"/>
      <c r="H37" s="34"/>
      <c r="I37" s="34"/>
      <c r="J37" s="9"/>
      <c r="K37" s="8"/>
      <c r="L37" s="93">
        <f t="shared" si="1"/>
        <v>20</v>
      </c>
      <c r="M37" s="5" t="str">
        <f t="shared" si="2"/>
        <v xml:space="preserve"> </v>
      </c>
      <c r="N37" s="5" t="str">
        <f t="shared" si="3"/>
        <v xml:space="preserve"> </v>
      </c>
      <c r="O37" s="6">
        <f t="shared" si="4"/>
        <v>1</v>
      </c>
      <c r="Q37">
        <f t="shared" si="5"/>
        <v>20</v>
      </c>
      <c r="R37">
        <f t="shared" si="6"/>
        <v>21</v>
      </c>
      <c r="S37">
        <f t="shared" si="7"/>
        <v>21</v>
      </c>
      <c r="T37">
        <f t="shared" si="8"/>
        <v>1</v>
      </c>
      <c r="V37" s="36">
        <f t="shared" si="9"/>
        <v>20</v>
      </c>
      <c r="W37" s="36">
        <f t="shared" si="10"/>
        <v>21</v>
      </c>
      <c r="X37" s="36">
        <f t="shared" si="11"/>
        <v>21</v>
      </c>
      <c r="Y37" s="36">
        <f t="shared" si="12"/>
        <v>21</v>
      </c>
      <c r="Z37" s="36">
        <f t="shared" si="13"/>
        <v>21</v>
      </c>
      <c r="AA37">
        <f t="shared" si="14"/>
        <v>1</v>
      </c>
      <c r="AC37" s="36"/>
      <c r="AD37" s="36"/>
      <c r="AE37" s="53"/>
    </row>
    <row r="38" spans="1:31" ht="12.95" customHeight="1" x14ac:dyDescent="0.2">
      <c r="A38" s="38">
        <f t="shared" si="0"/>
        <v>6</v>
      </c>
      <c r="B38" s="12" t="s">
        <v>87</v>
      </c>
      <c r="C38" s="12" t="s">
        <v>55</v>
      </c>
      <c r="D38" s="43">
        <v>15</v>
      </c>
      <c r="E38" s="32"/>
      <c r="F38" s="33"/>
      <c r="G38" s="32"/>
      <c r="H38" s="34"/>
      <c r="I38" s="34"/>
      <c r="J38" s="9"/>
      <c r="K38" s="8"/>
      <c r="L38" s="93">
        <f t="shared" si="1"/>
        <v>15</v>
      </c>
      <c r="M38" s="5" t="str">
        <f t="shared" si="2"/>
        <v xml:space="preserve"> </v>
      </c>
      <c r="N38" s="5" t="str">
        <f t="shared" si="3"/>
        <v xml:space="preserve"> </v>
      </c>
      <c r="O38" s="6">
        <f t="shared" si="4"/>
        <v>6</v>
      </c>
      <c r="Q38">
        <f t="shared" si="5"/>
        <v>15</v>
      </c>
      <c r="R38">
        <f t="shared" si="6"/>
        <v>21</v>
      </c>
      <c r="S38">
        <f t="shared" si="7"/>
        <v>21</v>
      </c>
      <c r="T38">
        <f t="shared" si="8"/>
        <v>6</v>
      </c>
      <c r="V38" s="36">
        <f t="shared" si="9"/>
        <v>15</v>
      </c>
      <c r="W38" s="36">
        <f t="shared" si="10"/>
        <v>21</v>
      </c>
      <c r="X38" s="36">
        <f t="shared" si="11"/>
        <v>21</v>
      </c>
      <c r="Y38" s="36">
        <f t="shared" si="12"/>
        <v>21</v>
      </c>
      <c r="Z38" s="36">
        <f t="shared" si="13"/>
        <v>21</v>
      </c>
      <c r="AA38">
        <f t="shared" si="14"/>
        <v>6</v>
      </c>
      <c r="AC38" s="36"/>
      <c r="AD38" s="36"/>
      <c r="AE38" s="53"/>
    </row>
    <row r="39" spans="1:31" ht="12.95" customHeight="1" x14ac:dyDescent="0.2">
      <c r="A39" s="38">
        <f t="shared" si="0"/>
        <v>6</v>
      </c>
      <c r="B39" s="12" t="s">
        <v>93</v>
      </c>
      <c r="C39" s="12" t="s">
        <v>94</v>
      </c>
      <c r="D39" s="43"/>
      <c r="E39" s="32">
        <v>15</v>
      </c>
      <c r="F39" s="33"/>
      <c r="G39" s="32"/>
      <c r="H39" s="34"/>
      <c r="I39" s="34"/>
      <c r="J39" s="9"/>
      <c r="K39" s="8"/>
      <c r="L39" s="93">
        <f t="shared" si="1"/>
        <v>15</v>
      </c>
      <c r="M39" s="5" t="str">
        <f t="shared" si="2"/>
        <v xml:space="preserve"> </v>
      </c>
      <c r="N39" s="5" t="str">
        <f t="shared" si="3"/>
        <v xml:space="preserve"> </v>
      </c>
      <c r="O39" s="6">
        <f t="shared" si="4"/>
        <v>6</v>
      </c>
      <c r="Q39">
        <f t="shared" si="5"/>
        <v>15</v>
      </c>
      <c r="R39">
        <f t="shared" si="6"/>
        <v>21</v>
      </c>
      <c r="S39">
        <f t="shared" si="7"/>
        <v>21</v>
      </c>
      <c r="T39">
        <f t="shared" si="8"/>
        <v>6</v>
      </c>
      <c r="V39" s="36">
        <f t="shared" si="9"/>
        <v>15</v>
      </c>
      <c r="W39" s="36">
        <f t="shared" si="10"/>
        <v>21</v>
      </c>
      <c r="X39" s="36">
        <f t="shared" si="11"/>
        <v>21</v>
      </c>
      <c r="Y39" s="36">
        <f t="shared" si="12"/>
        <v>21</v>
      </c>
      <c r="Z39" s="36">
        <f t="shared" si="13"/>
        <v>21</v>
      </c>
      <c r="AA39">
        <f t="shared" si="14"/>
        <v>6</v>
      </c>
      <c r="AC39" s="36"/>
      <c r="AD39" s="36"/>
      <c r="AE39" s="53"/>
    </row>
    <row r="40" spans="1:31" ht="12.95" customHeight="1" x14ac:dyDescent="0.2">
      <c r="A40" s="38">
        <f t="shared" si="0"/>
        <v>5</v>
      </c>
      <c r="B40" s="12" t="s">
        <v>115</v>
      </c>
      <c r="C40" s="12" t="s">
        <v>72</v>
      </c>
      <c r="D40" s="43">
        <v>16</v>
      </c>
      <c r="E40" s="32"/>
      <c r="F40" s="33"/>
      <c r="G40" s="32"/>
      <c r="H40" s="34"/>
      <c r="I40" s="34"/>
      <c r="J40" s="9"/>
      <c r="K40" s="8"/>
      <c r="L40" s="93">
        <f t="shared" si="1"/>
        <v>16</v>
      </c>
      <c r="M40" s="5" t="str">
        <f t="shared" si="2"/>
        <v xml:space="preserve"> </v>
      </c>
      <c r="N40" s="5" t="str">
        <f t="shared" si="3"/>
        <v xml:space="preserve"> </v>
      </c>
      <c r="O40" s="6">
        <f t="shared" si="4"/>
        <v>5</v>
      </c>
      <c r="Q40">
        <f t="shared" si="5"/>
        <v>16</v>
      </c>
      <c r="R40">
        <f t="shared" si="6"/>
        <v>21</v>
      </c>
      <c r="S40">
        <f t="shared" si="7"/>
        <v>21</v>
      </c>
      <c r="T40">
        <f t="shared" si="8"/>
        <v>5</v>
      </c>
      <c r="V40" s="36">
        <f t="shared" si="9"/>
        <v>16</v>
      </c>
      <c r="W40" s="36">
        <f t="shared" si="10"/>
        <v>21</v>
      </c>
      <c r="X40" s="36">
        <f t="shared" si="11"/>
        <v>21</v>
      </c>
      <c r="Y40" s="36">
        <f t="shared" si="12"/>
        <v>21</v>
      </c>
      <c r="Z40" s="36">
        <f t="shared" si="13"/>
        <v>21</v>
      </c>
      <c r="AA40">
        <f t="shared" si="14"/>
        <v>5</v>
      </c>
      <c r="AC40" s="36"/>
      <c r="AD40" s="36"/>
      <c r="AE40" s="53"/>
    </row>
    <row r="41" spans="1:31" ht="12.95" customHeight="1" x14ac:dyDescent="0.2">
      <c r="A41" s="38">
        <f t="shared" si="0"/>
        <v>5</v>
      </c>
      <c r="B41" s="12" t="s">
        <v>151</v>
      </c>
      <c r="C41" s="12" t="s">
        <v>17</v>
      </c>
      <c r="D41" s="43"/>
      <c r="E41" s="32">
        <v>16</v>
      </c>
      <c r="F41" s="33"/>
      <c r="G41" s="32"/>
      <c r="H41" s="34"/>
      <c r="I41" s="34"/>
      <c r="J41" s="9"/>
      <c r="K41" s="8"/>
      <c r="L41" s="93">
        <f t="shared" si="1"/>
        <v>16</v>
      </c>
      <c r="M41" s="5" t="str">
        <f t="shared" si="2"/>
        <v xml:space="preserve"> </v>
      </c>
      <c r="N41" s="5" t="str">
        <f t="shared" si="3"/>
        <v xml:space="preserve"> </v>
      </c>
      <c r="O41" s="6">
        <f t="shared" si="4"/>
        <v>5</v>
      </c>
      <c r="Q41">
        <f t="shared" si="5"/>
        <v>16</v>
      </c>
      <c r="R41">
        <f t="shared" si="6"/>
        <v>21</v>
      </c>
      <c r="S41">
        <f t="shared" si="7"/>
        <v>21</v>
      </c>
      <c r="T41">
        <f t="shared" si="8"/>
        <v>5</v>
      </c>
      <c r="V41" s="36">
        <f t="shared" si="9"/>
        <v>16</v>
      </c>
      <c r="W41" s="36">
        <f t="shared" si="10"/>
        <v>21</v>
      </c>
      <c r="X41" s="36">
        <f t="shared" si="11"/>
        <v>21</v>
      </c>
      <c r="Y41" s="36">
        <f t="shared" si="12"/>
        <v>21</v>
      </c>
      <c r="Z41" s="36">
        <f t="shared" si="13"/>
        <v>21</v>
      </c>
      <c r="AA41">
        <f t="shared" si="14"/>
        <v>5</v>
      </c>
      <c r="AC41" s="36"/>
      <c r="AD41" s="36"/>
      <c r="AE41" s="53"/>
    </row>
    <row r="42" spans="1:31" ht="12.95" customHeight="1" x14ac:dyDescent="0.2">
      <c r="A42" s="38">
        <f t="shared" si="0"/>
        <v>4</v>
      </c>
      <c r="B42" s="12" t="s">
        <v>113</v>
      </c>
      <c r="C42" s="12" t="s">
        <v>24</v>
      </c>
      <c r="D42" s="43"/>
      <c r="E42" s="32">
        <v>17</v>
      </c>
      <c r="F42" s="33"/>
      <c r="G42" s="32"/>
      <c r="H42" s="34"/>
      <c r="I42" s="34"/>
      <c r="J42" s="9"/>
      <c r="K42" s="8"/>
      <c r="L42" s="93">
        <f t="shared" si="1"/>
        <v>17</v>
      </c>
      <c r="M42" s="5" t="str">
        <f t="shared" si="2"/>
        <v xml:space="preserve"> </v>
      </c>
      <c r="N42" s="5" t="str">
        <f t="shared" si="3"/>
        <v xml:space="preserve"> </v>
      </c>
      <c r="O42" s="6">
        <f t="shared" si="4"/>
        <v>4</v>
      </c>
      <c r="Q42">
        <f t="shared" si="5"/>
        <v>17</v>
      </c>
      <c r="R42">
        <f t="shared" si="6"/>
        <v>21</v>
      </c>
      <c r="S42">
        <f t="shared" si="7"/>
        <v>21</v>
      </c>
      <c r="T42">
        <f t="shared" si="8"/>
        <v>4</v>
      </c>
      <c r="V42" s="36">
        <f t="shared" si="9"/>
        <v>17</v>
      </c>
      <c r="W42" s="36">
        <f t="shared" si="10"/>
        <v>21</v>
      </c>
      <c r="X42" s="36">
        <f t="shared" si="11"/>
        <v>21</v>
      </c>
      <c r="Y42" s="36">
        <f t="shared" si="12"/>
        <v>21</v>
      </c>
      <c r="Z42" s="36">
        <f t="shared" si="13"/>
        <v>21</v>
      </c>
      <c r="AA42">
        <f t="shared" si="14"/>
        <v>4</v>
      </c>
      <c r="AC42" s="36"/>
      <c r="AD42" s="36"/>
      <c r="AE42" s="53"/>
    </row>
    <row r="43" spans="1:31" ht="12.95" customHeight="1" x14ac:dyDescent="0.2">
      <c r="A43" s="38">
        <f t="shared" si="0"/>
        <v>3</v>
      </c>
      <c r="B43" s="12" t="s">
        <v>152</v>
      </c>
      <c r="C43" s="12" t="s">
        <v>24</v>
      </c>
      <c r="D43" s="43"/>
      <c r="E43" s="32">
        <v>18</v>
      </c>
      <c r="F43" s="33"/>
      <c r="G43" s="32"/>
      <c r="H43" s="34"/>
      <c r="I43" s="34"/>
      <c r="J43" s="9"/>
      <c r="K43" s="8"/>
      <c r="L43" s="93">
        <f t="shared" si="1"/>
        <v>18</v>
      </c>
      <c r="M43" s="5" t="str">
        <f t="shared" si="2"/>
        <v xml:space="preserve"> </v>
      </c>
      <c r="N43" s="5" t="str">
        <f t="shared" si="3"/>
        <v xml:space="preserve"> </v>
      </c>
      <c r="O43" s="6">
        <f t="shared" si="4"/>
        <v>3</v>
      </c>
      <c r="Q43">
        <f t="shared" si="5"/>
        <v>18</v>
      </c>
      <c r="R43">
        <f t="shared" si="6"/>
        <v>21</v>
      </c>
      <c r="S43">
        <f t="shared" si="7"/>
        <v>21</v>
      </c>
      <c r="T43">
        <f t="shared" si="8"/>
        <v>3</v>
      </c>
      <c r="V43" s="36">
        <f t="shared" si="9"/>
        <v>18</v>
      </c>
      <c r="W43" s="36">
        <f t="shared" si="10"/>
        <v>21</v>
      </c>
      <c r="X43" s="36">
        <f t="shared" si="11"/>
        <v>21</v>
      </c>
      <c r="Y43" s="36">
        <f t="shared" si="12"/>
        <v>21</v>
      </c>
      <c r="Z43" s="36">
        <f t="shared" si="13"/>
        <v>21</v>
      </c>
      <c r="AA43">
        <f t="shared" si="14"/>
        <v>3</v>
      </c>
      <c r="AC43" s="36"/>
      <c r="AD43" s="36"/>
      <c r="AE43" s="53"/>
    </row>
    <row r="44" spans="1:31" ht="12.95" customHeight="1" x14ac:dyDescent="0.2">
      <c r="A44" s="38">
        <f t="shared" si="0"/>
        <v>3</v>
      </c>
      <c r="B44" s="12" t="s">
        <v>40</v>
      </c>
      <c r="C44" s="12" t="s">
        <v>7</v>
      </c>
      <c r="D44" s="43"/>
      <c r="E44" s="32"/>
      <c r="F44" s="33">
        <v>18</v>
      </c>
      <c r="G44" s="32"/>
      <c r="H44" s="34"/>
      <c r="I44" s="34"/>
      <c r="J44" s="9"/>
      <c r="K44" s="8"/>
      <c r="L44" s="93">
        <f t="shared" si="1"/>
        <v>18</v>
      </c>
      <c r="M44" s="5" t="str">
        <f t="shared" si="2"/>
        <v xml:space="preserve"> </v>
      </c>
      <c r="N44" s="5" t="str">
        <f t="shared" si="3"/>
        <v xml:space="preserve"> </v>
      </c>
      <c r="O44" s="6">
        <f t="shared" si="4"/>
        <v>3</v>
      </c>
      <c r="Q44">
        <f t="shared" si="5"/>
        <v>18</v>
      </c>
      <c r="R44">
        <f t="shared" si="6"/>
        <v>21</v>
      </c>
      <c r="S44">
        <f t="shared" si="7"/>
        <v>21</v>
      </c>
      <c r="T44">
        <f t="shared" si="8"/>
        <v>3</v>
      </c>
      <c r="V44" s="36">
        <f t="shared" si="9"/>
        <v>18</v>
      </c>
      <c r="W44" s="36">
        <f t="shared" si="10"/>
        <v>21</v>
      </c>
      <c r="X44" s="36">
        <f t="shared" si="11"/>
        <v>21</v>
      </c>
      <c r="Y44" s="36">
        <f t="shared" si="12"/>
        <v>21</v>
      </c>
      <c r="Z44" s="36">
        <f t="shared" si="13"/>
        <v>21</v>
      </c>
      <c r="AA44">
        <f t="shared" si="14"/>
        <v>3</v>
      </c>
      <c r="AC44" s="36"/>
      <c r="AD44" s="36"/>
      <c r="AE44" s="53"/>
    </row>
    <row r="45" spans="1:31" ht="12.95" customHeight="1" x14ac:dyDescent="0.2">
      <c r="A45" s="38">
        <f t="shared" si="0"/>
        <v>2</v>
      </c>
      <c r="B45" s="12" t="s">
        <v>86</v>
      </c>
      <c r="C45" s="12" t="s">
        <v>72</v>
      </c>
      <c r="D45" s="43"/>
      <c r="E45" s="32">
        <v>19</v>
      </c>
      <c r="F45" s="33"/>
      <c r="G45" s="32"/>
      <c r="H45" s="34"/>
      <c r="I45" s="34"/>
      <c r="J45" s="9"/>
      <c r="K45" s="8"/>
      <c r="L45" s="93">
        <f t="shared" si="1"/>
        <v>19</v>
      </c>
      <c r="M45" s="5" t="str">
        <f t="shared" si="2"/>
        <v xml:space="preserve"> </v>
      </c>
      <c r="N45" s="5" t="str">
        <f t="shared" si="3"/>
        <v xml:space="preserve"> </v>
      </c>
      <c r="O45" s="6">
        <f t="shared" si="4"/>
        <v>2</v>
      </c>
      <c r="Q45">
        <f t="shared" si="5"/>
        <v>19</v>
      </c>
      <c r="R45">
        <f t="shared" si="6"/>
        <v>21</v>
      </c>
      <c r="S45">
        <f t="shared" si="7"/>
        <v>21</v>
      </c>
      <c r="T45">
        <f t="shared" si="8"/>
        <v>2</v>
      </c>
      <c r="V45" s="36">
        <f t="shared" si="9"/>
        <v>19</v>
      </c>
      <c r="W45" s="36">
        <f t="shared" si="10"/>
        <v>21</v>
      </c>
      <c r="X45" s="36">
        <f t="shared" si="11"/>
        <v>21</v>
      </c>
      <c r="Y45" s="36">
        <f t="shared" si="12"/>
        <v>21</v>
      </c>
      <c r="Z45" s="36">
        <f t="shared" si="13"/>
        <v>21</v>
      </c>
      <c r="AA45">
        <f t="shared" si="14"/>
        <v>2</v>
      </c>
      <c r="AC45" s="36"/>
      <c r="AD45" s="36"/>
      <c r="AE45" s="53"/>
    </row>
    <row r="46" spans="1:31" ht="12.95" customHeight="1" x14ac:dyDescent="0.2">
      <c r="A46" s="38">
        <f t="shared" si="0"/>
        <v>2</v>
      </c>
      <c r="B46" s="12" t="s">
        <v>102</v>
      </c>
      <c r="C46" s="12" t="s">
        <v>24</v>
      </c>
      <c r="D46" s="43"/>
      <c r="E46" s="32"/>
      <c r="F46" s="33">
        <v>19</v>
      </c>
      <c r="G46" s="32"/>
      <c r="H46" s="34"/>
      <c r="I46" s="34"/>
      <c r="J46" s="9"/>
      <c r="K46" s="8"/>
      <c r="L46" s="93">
        <f t="shared" si="1"/>
        <v>19</v>
      </c>
      <c r="M46" s="5" t="str">
        <f t="shared" si="2"/>
        <v xml:space="preserve"> </v>
      </c>
      <c r="N46" s="5" t="str">
        <f t="shared" si="3"/>
        <v xml:space="preserve"> </v>
      </c>
      <c r="O46" s="6">
        <f t="shared" si="4"/>
        <v>2</v>
      </c>
      <c r="Q46">
        <f t="shared" si="5"/>
        <v>19</v>
      </c>
      <c r="R46">
        <f t="shared" si="6"/>
        <v>21</v>
      </c>
      <c r="S46">
        <f t="shared" si="7"/>
        <v>21</v>
      </c>
      <c r="T46">
        <f t="shared" si="8"/>
        <v>2</v>
      </c>
      <c r="V46" s="36">
        <f t="shared" si="9"/>
        <v>19</v>
      </c>
      <c r="W46" s="36">
        <f t="shared" si="10"/>
        <v>21</v>
      </c>
      <c r="X46" s="36">
        <f t="shared" si="11"/>
        <v>21</v>
      </c>
      <c r="Y46" s="36">
        <f t="shared" si="12"/>
        <v>21</v>
      </c>
      <c r="Z46" s="36">
        <f t="shared" si="13"/>
        <v>21</v>
      </c>
      <c r="AA46">
        <f t="shared" si="14"/>
        <v>2</v>
      </c>
      <c r="AC46" s="36"/>
      <c r="AD46" s="36"/>
      <c r="AE46" s="53"/>
    </row>
    <row r="47" spans="1:31" ht="12.95" customHeight="1" x14ac:dyDescent="0.2">
      <c r="A47" s="38">
        <f t="shared" si="0"/>
        <v>1</v>
      </c>
      <c r="B47" s="12" t="s">
        <v>103</v>
      </c>
      <c r="C47" s="12" t="s">
        <v>17</v>
      </c>
      <c r="D47" s="43"/>
      <c r="E47" s="32"/>
      <c r="F47" s="33">
        <v>20</v>
      </c>
      <c r="G47" s="32"/>
      <c r="H47" s="34"/>
      <c r="I47" s="34"/>
      <c r="J47" s="9"/>
      <c r="K47" s="8"/>
      <c r="L47" s="93">
        <f t="shared" si="1"/>
        <v>20</v>
      </c>
      <c r="M47" s="5" t="str">
        <f t="shared" si="2"/>
        <v xml:space="preserve"> </v>
      </c>
      <c r="N47" s="5" t="str">
        <f t="shared" si="3"/>
        <v xml:space="preserve"> </v>
      </c>
      <c r="O47" s="6">
        <f t="shared" si="4"/>
        <v>1</v>
      </c>
      <c r="Q47">
        <f t="shared" si="5"/>
        <v>20</v>
      </c>
      <c r="R47">
        <f t="shared" si="6"/>
        <v>21</v>
      </c>
      <c r="S47">
        <f t="shared" si="7"/>
        <v>21</v>
      </c>
      <c r="T47">
        <f t="shared" si="8"/>
        <v>1</v>
      </c>
      <c r="V47" s="36">
        <f t="shared" si="9"/>
        <v>20</v>
      </c>
      <c r="W47" s="36">
        <f t="shared" si="10"/>
        <v>21</v>
      </c>
      <c r="X47" s="36">
        <f t="shared" si="11"/>
        <v>21</v>
      </c>
      <c r="Y47" s="36">
        <f t="shared" si="12"/>
        <v>21</v>
      </c>
      <c r="Z47" s="36">
        <f t="shared" si="13"/>
        <v>21</v>
      </c>
      <c r="AA47">
        <f t="shared" si="14"/>
        <v>1</v>
      </c>
      <c r="AC47" s="36"/>
      <c r="AD47" s="36"/>
      <c r="AE47" s="53"/>
    </row>
    <row r="48" spans="1:31" ht="12.95" customHeight="1" thickBot="1" x14ac:dyDescent="0.25">
      <c r="A48" s="45" t="str">
        <f t="shared" ref="A48" si="15">IF(AA48&lt;1," ",AA48)</f>
        <v xml:space="preserve"> </v>
      </c>
      <c r="B48" s="15"/>
      <c r="C48" s="15"/>
      <c r="D48" s="15"/>
      <c r="E48" s="15"/>
      <c r="F48" s="15"/>
      <c r="G48" s="15"/>
      <c r="H48" s="15"/>
      <c r="I48" s="15"/>
      <c r="J48" s="15"/>
      <c r="K48" s="113"/>
      <c r="L48" s="19" t="str">
        <f t="shared" ref="L48" si="16">IF(Q48&gt;20," ",Q48)</f>
        <v xml:space="preserve"> </v>
      </c>
      <c r="M48" s="15" t="str">
        <f t="shared" ref="M48" si="17">IF(R48&gt;20," ",R48)</f>
        <v xml:space="preserve"> </v>
      </c>
      <c r="N48" s="15" t="str">
        <f t="shared" ref="N48" si="18">IF(S48&gt;20," ",S48)</f>
        <v xml:space="preserve"> </v>
      </c>
      <c r="O48" s="20" t="str">
        <f t="shared" ref="O48" si="19">IF(T48&lt;1," ",T48)</f>
        <v xml:space="preserve"> </v>
      </c>
      <c r="Q48">
        <f t="shared" ref="Q48" si="20">IF(COUNT(D48:K48)&gt;0,SMALL(D48:K48,1),21)</f>
        <v>21</v>
      </c>
      <c r="R48">
        <f t="shared" ref="R48" si="21">IF(COUNT(D48:K48)&gt;1,SMALL(D48:K48,2),21)</f>
        <v>21</v>
      </c>
      <c r="S48">
        <f t="shared" ref="S48" si="22">IF(COUNT(D48:K48)&gt;2,SMALL(D48:K48,3),21)</f>
        <v>21</v>
      </c>
      <c r="T48">
        <f t="shared" ref="T48" si="23">21*3-Q48-R48-S48-((3-COUNT(Q48:S48))*21)</f>
        <v>0</v>
      </c>
      <c r="V48" s="36">
        <f t="shared" ref="V48" si="24">IF(COUNT(D48:K48)&gt;0,SMALL(D48:K48,1),21)</f>
        <v>21</v>
      </c>
      <c r="W48" s="36">
        <f t="shared" ref="W48" si="25">IF(COUNT(D48:K48)&gt;1,SMALL(D48:K48,2),21)</f>
        <v>21</v>
      </c>
      <c r="X48" s="36">
        <f t="shared" ref="X48" si="26">IF(COUNT(D48:K48)&gt;2,SMALL(D48:K48,3),21)</f>
        <v>21</v>
      </c>
      <c r="Y48" s="36">
        <f t="shared" ref="Y48" si="27">IF(COUNT(D48:K48)&gt;3,SMALL(D48:K48,4),21)</f>
        <v>21</v>
      </c>
      <c r="Z48" s="36">
        <f t="shared" ref="Z48" si="28">IF(COUNT(D48:K48)&gt;4,SMALL(D48:K48,5),21)</f>
        <v>21</v>
      </c>
      <c r="AA48">
        <f t="shared" ref="AA48" si="29">21*5-V48-W48-X48-Y48-Z48-((5-COUNT(V48:Z48))*21)</f>
        <v>0</v>
      </c>
    </row>
    <row r="49" spans="1:16" ht="12.95" customHeight="1" x14ac:dyDescent="0.2">
      <c r="A49" s="24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46"/>
    </row>
    <row r="50" spans="1:16" ht="12.95" customHeight="1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</row>
    <row r="51" spans="1:16" ht="12.95" customHeight="1" x14ac:dyDescent="0.2"/>
    <row r="52" spans="1:16" ht="12.95" customHeight="1" x14ac:dyDescent="0.2"/>
    <row r="53" spans="1:16" ht="12.95" customHeight="1" x14ac:dyDescent="0.2"/>
    <row r="54" spans="1:16" ht="12.95" customHeight="1" x14ac:dyDescent="0.2"/>
    <row r="55" spans="1:16" ht="12.95" customHeight="1" x14ac:dyDescent="0.2"/>
    <row r="56" spans="1:16" ht="12.95" customHeight="1" x14ac:dyDescent="0.2"/>
    <row r="57" spans="1:16" ht="12.95" customHeight="1" x14ac:dyDescent="0.2"/>
    <row r="58" spans="1:16" ht="12.95" customHeight="1" x14ac:dyDescent="0.2"/>
    <row r="59" spans="1:16" ht="12.95" customHeight="1" x14ac:dyDescent="0.2"/>
    <row r="60" spans="1:16" ht="12.95" customHeight="1" x14ac:dyDescent="0.2"/>
    <row r="61" spans="1:16" ht="12.95" customHeight="1" x14ac:dyDescent="0.2"/>
    <row r="62" spans="1:16" ht="12.95" customHeight="1" x14ac:dyDescent="0.2"/>
    <row r="63" spans="1:16" ht="12.95" customHeight="1" x14ac:dyDescent="0.2"/>
    <row r="64" spans="1:16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</sheetData>
  <sortState ref="A5:AE85">
    <sortCondition ref="AE5:AE85"/>
  </sortState>
  <mergeCells count="1">
    <mergeCell ref="A1:E1"/>
  </mergeCells>
  <phoneticPr fontId="0" type="noConversion"/>
  <pageMargins left="0.75" right="0.75" top="1" bottom="1" header="0.5" footer="0.5"/>
  <pageSetup paperSize="9" scale="78" fitToHeight="2" orientation="landscape" verticalDpi="0" r:id="rId1"/>
  <headerFooter alignWithMargins="0">
    <oddFooter>&amp;C&amp;"Verdana,Normal"www.oslosportsfiskere.no/isfiske/NC2007.xls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pageSetUpPr fitToPage="1"/>
  </sheetPr>
  <dimension ref="A1:AE257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2" width="25" customWidth="1"/>
    <col min="3" max="3" width="25.33203125" customWidth="1"/>
    <col min="4" max="6" width="13.33203125" customWidth="1"/>
    <col min="7" max="7" width="15.83203125" customWidth="1"/>
    <col min="8" max="8" width="16.1640625" customWidth="1"/>
    <col min="9" max="9" width="16.33203125" customWidth="1"/>
    <col min="10" max="10" width="3.5" customWidth="1"/>
    <col min="11" max="14" width="3.33203125" customWidth="1"/>
    <col min="15" max="15" width="5.83203125" customWidth="1"/>
    <col min="16" max="16" width="3.1640625" style="31" customWidth="1"/>
    <col min="17" max="21" width="3.1640625" hidden="1" customWidth="1"/>
    <col min="22" max="22" width="4" hidden="1" customWidth="1"/>
    <col min="23" max="24" width="4.1640625" hidden="1" customWidth="1"/>
    <col min="25" max="26" width="3.6640625" hidden="1" customWidth="1"/>
    <col min="27" max="27" width="5.83203125" hidden="1" customWidth="1"/>
  </cols>
  <sheetData>
    <row r="1" spans="1:31" s="36" customFormat="1" ht="24.95" customHeight="1" thickBot="1" x14ac:dyDescent="0.45">
      <c r="A1" s="129" t="s">
        <v>130</v>
      </c>
      <c r="B1" s="130"/>
      <c r="C1" s="130"/>
      <c r="D1" s="130"/>
      <c r="E1" s="130"/>
      <c r="F1" s="55"/>
      <c r="G1" s="55"/>
      <c r="H1" s="55"/>
      <c r="I1" s="55"/>
      <c r="J1" s="55"/>
      <c r="K1" s="56"/>
      <c r="L1" s="57"/>
      <c r="M1" s="57"/>
      <c r="N1" s="57"/>
      <c r="O1" s="58"/>
      <c r="P1" s="98"/>
    </row>
    <row r="2" spans="1:31" s="36" customFormat="1" ht="24.95" customHeight="1" thickBot="1" x14ac:dyDescent="0.45">
      <c r="A2" s="59"/>
      <c r="B2" s="60"/>
      <c r="C2" s="60"/>
      <c r="D2" s="77"/>
      <c r="E2" s="55"/>
      <c r="F2" s="55"/>
      <c r="G2" s="78" t="s">
        <v>3</v>
      </c>
      <c r="H2" s="55"/>
      <c r="I2" s="55"/>
      <c r="J2" s="55"/>
      <c r="K2" s="56"/>
      <c r="L2" s="59"/>
      <c r="M2" s="60"/>
      <c r="N2" s="60"/>
      <c r="O2" s="61"/>
      <c r="P2" s="98"/>
      <c r="AC2" s="96"/>
      <c r="AD2" s="97"/>
      <c r="AE2" s="97"/>
    </row>
    <row r="3" spans="1:31" s="36" customFormat="1" ht="15.95" customHeight="1" x14ac:dyDescent="0.2">
      <c r="A3" s="44"/>
      <c r="B3" s="62"/>
      <c r="C3" s="62"/>
      <c r="D3" s="87" t="s">
        <v>61</v>
      </c>
      <c r="E3" s="87" t="s">
        <v>121</v>
      </c>
      <c r="F3" s="87" t="s">
        <v>62</v>
      </c>
      <c r="G3" s="87" t="s">
        <v>122</v>
      </c>
      <c r="H3" s="87" t="s">
        <v>123</v>
      </c>
      <c r="I3" s="87" t="s">
        <v>124</v>
      </c>
      <c r="J3" s="75"/>
      <c r="K3" s="76" t="s">
        <v>5</v>
      </c>
      <c r="L3" s="64"/>
      <c r="M3" s="63"/>
      <c r="N3" s="63"/>
      <c r="O3" s="65"/>
      <c r="P3" s="98"/>
    </row>
    <row r="4" spans="1:31" s="36" customFormat="1" ht="15.95" customHeight="1" thickBot="1" x14ac:dyDescent="0.25">
      <c r="A4" s="66" t="s">
        <v>0</v>
      </c>
      <c r="B4" s="67" t="s">
        <v>1</v>
      </c>
      <c r="C4" s="67" t="s">
        <v>2</v>
      </c>
      <c r="D4" s="28">
        <v>44178</v>
      </c>
      <c r="E4" s="28">
        <v>44199</v>
      </c>
      <c r="F4" s="28">
        <v>44213</v>
      </c>
      <c r="G4" s="28">
        <v>44227</v>
      </c>
      <c r="H4" s="28">
        <v>44241</v>
      </c>
      <c r="I4" s="28">
        <v>44248</v>
      </c>
      <c r="J4" s="68"/>
      <c r="K4" s="69"/>
      <c r="L4" s="70" t="s">
        <v>4</v>
      </c>
      <c r="M4" s="71"/>
      <c r="N4" s="71"/>
      <c r="O4" s="72"/>
      <c r="P4" s="98"/>
    </row>
    <row r="5" spans="1:31" s="53" customFormat="1" ht="12.95" customHeight="1" x14ac:dyDescent="0.2">
      <c r="A5" s="44">
        <f t="shared" ref="A5:A15" si="0">IF(AA5&lt;1," ",AA5)</f>
        <v>56</v>
      </c>
      <c r="B5" s="32" t="s">
        <v>74</v>
      </c>
      <c r="C5" s="32" t="s">
        <v>11</v>
      </c>
      <c r="D5" s="33">
        <v>2</v>
      </c>
      <c r="E5" s="32">
        <v>2</v>
      </c>
      <c r="F5" s="33">
        <v>3</v>
      </c>
      <c r="G5" s="32"/>
      <c r="H5" s="34"/>
      <c r="I5" s="34"/>
      <c r="J5" s="34"/>
      <c r="K5" s="33"/>
      <c r="L5" s="102">
        <f t="shared" ref="L5:L15" si="1">IF(Q5&gt;20," ",Q5)</f>
        <v>2</v>
      </c>
      <c r="M5" s="103">
        <f t="shared" ref="M5:M15" si="2">IF(R5&gt;20," ",R5)</f>
        <v>2</v>
      </c>
      <c r="N5" s="103">
        <f t="shared" ref="N5:N15" si="3">IF(S5&gt;20," ",S5)</f>
        <v>3</v>
      </c>
      <c r="O5" s="104">
        <f t="shared" ref="O5:O15" si="4">IF(T5&lt;1," ",T5)</f>
        <v>56</v>
      </c>
      <c r="P5" s="98"/>
      <c r="Q5" s="36">
        <f t="shared" ref="Q5:Q15" si="5">IF(COUNT(D5:K5)&gt;0,SMALL(D5:K5,1),21)</f>
        <v>2</v>
      </c>
      <c r="R5" s="36">
        <f t="shared" ref="R5:R15" si="6">IF(COUNT(D5:K5)&gt;1,SMALL(D5:K5,2),21)</f>
        <v>2</v>
      </c>
      <c r="S5" s="36">
        <f t="shared" ref="S5:S15" si="7">IF(COUNT(D5:K5)&gt;2,SMALL(D5:K5,3),21)</f>
        <v>3</v>
      </c>
      <c r="T5" s="36">
        <f t="shared" ref="T5:T15" si="8">21*3-Q5-R5-S5-((3-COUNT(Q5:S5))*21)</f>
        <v>56</v>
      </c>
      <c r="U5" s="36"/>
      <c r="V5" s="36">
        <f t="shared" ref="V5:V15" si="9">IF(COUNT(D5:K5)&gt;0,SMALL(D5:K5,1),21)</f>
        <v>2</v>
      </c>
      <c r="W5" s="36">
        <f t="shared" ref="W5:W15" si="10">IF(COUNT(D5:K5)&gt;1,SMALL(D5:K5,2),21)</f>
        <v>2</v>
      </c>
      <c r="X5" s="36">
        <f t="shared" ref="X5:X15" si="11">IF(COUNT(D5:K5)&gt;2,SMALL(D5:K5,3),21)</f>
        <v>3</v>
      </c>
      <c r="Y5" s="36">
        <f t="shared" ref="Y5:Y15" si="12">IF(COUNT(D5:K5)&gt;3,SMALL(D5:K5,4),21)</f>
        <v>21</v>
      </c>
      <c r="Z5" s="36">
        <f t="shared" ref="Z5:Z15" si="13">IF(COUNT(D5:K5)&gt;4,SMALL(D5:K5,5),21)</f>
        <v>21</v>
      </c>
      <c r="AA5" s="36">
        <f t="shared" ref="AA5:AA15" si="14">21*5-V5-W5-X5-Y5-Z5-((5-COUNT(V5:Z5))*21)</f>
        <v>56</v>
      </c>
      <c r="AB5" s="36"/>
      <c r="AC5" s="36"/>
      <c r="AD5" s="36"/>
      <c r="AE5" s="36"/>
    </row>
    <row r="6" spans="1:31" s="53" customFormat="1" ht="12.95" customHeight="1" x14ac:dyDescent="0.2">
      <c r="A6" s="38">
        <f t="shared" si="0"/>
        <v>55</v>
      </c>
      <c r="B6" s="39" t="s">
        <v>28</v>
      </c>
      <c r="C6" s="39" t="s">
        <v>17</v>
      </c>
      <c r="D6" s="40">
        <v>4</v>
      </c>
      <c r="E6" s="39">
        <v>3</v>
      </c>
      <c r="F6" s="40">
        <v>1</v>
      </c>
      <c r="G6" s="39"/>
      <c r="H6" s="41"/>
      <c r="I6" s="41"/>
      <c r="J6" s="41"/>
      <c r="K6" s="40"/>
      <c r="L6" s="85">
        <f t="shared" si="1"/>
        <v>1</v>
      </c>
      <c r="M6" s="32">
        <f t="shared" si="2"/>
        <v>3</v>
      </c>
      <c r="N6" s="32">
        <f t="shared" si="3"/>
        <v>4</v>
      </c>
      <c r="O6" s="35">
        <f t="shared" si="4"/>
        <v>55</v>
      </c>
      <c r="P6" s="116"/>
      <c r="Q6" s="53">
        <f t="shared" si="5"/>
        <v>1</v>
      </c>
      <c r="R6" s="53">
        <f t="shared" si="6"/>
        <v>3</v>
      </c>
      <c r="S6" s="53">
        <f t="shared" si="7"/>
        <v>4</v>
      </c>
      <c r="T6" s="53">
        <f t="shared" si="8"/>
        <v>55</v>
      </c>
      <c r="V6" s="53">
        <f t="shared" si="9"/>
        <v>1</v>
      </c>
      <c r="W6" s="53">
        <f t="shared" si="10"/>
        <v>3</v>
      </c>
      <c r="X6" s="53">
        <f t="shared" si="11"/>
        <v>4</v>
      </c>
      <c r="Y6" s="53">
        <f t="shared" si="12"/>
        <v>21</v>
      </c>
      <c r="Z6" s="53">
        <f t="shared" si="13"/>
        <v>21</v>
      </c>
      <c r="AA6" s="53">
        <f t="shared" si="14"/>
        <v>55</v>
      </c>
      <c r="AE6" s="36"/>
    </row>
    <row r="7" spans="1:31" s="53" customFormat="1" ht="12.95" customHeight="1" x14ac:dyDescent="0.2">
      <c r="A7" s="38">
        <f t="shared" si="0"/>
        <v>47</v>
      </c>
      <c r="B7" s="39" t="s">
        <v>57</v>
      </c>
      <c r="C7" s="39" t="s">
        <v>55</v>
      </c>
      <c r="D7" s="33">
        <v>3</v>
      </c>
      <c r="E7" s="32">
        <v>6</v>
      </c>
      <c r="F7" s="33">
        <v>7</v>
      </c>
      <c r="G7" s="32"/>
      <c r="H7" s="34"/>
      <c r="I7" s="34"/>
      <c r="J7" s="34"/>
      <c r="K7" s="33"/>
      <c r="L7" s="85">
        <f t="shared" si="1"/>
        <v>3</v>
      </c>
      <c r="M7" s="32">
        <f t="shared" si="2"/>
        <v>6</v>
      </c>
      <c r="N7" s="32">
        <f t="shared" si="3"/>
        <v>7</v>
      </c>
      <c r="O7" s="35">
        <f t="shared" si="4"/>
        <v>47</v>
      </c>
      <c r="P7" s="98"/>
      <c r="Q7" s="36">
        <f t="shared" si="5"/>
        <v>3</v>
      </c>
      <c r="R7" s="36">
        <f t="shared" si="6"/>
        <v>6</v>
      </c>
      <c r="S7" s="36">
        <f t="shared" si="7"/>
        <v>7</v>
      </c>
      <c r="T7" s="36">
        <f t="shared" si="8"/>
        <v>47</v>
      </c>
      <c r="U7" s="36"/>
      <c r="V7" s="36">
        <f t="shared" si="9"/>
        <v>3</v>
      </c>
      <c r="W7" s="36">
        <f t="shared" si="10"/>
        <v>6</v>
      </c>
      <c r="X7" s="36">
        <f t="shared" si="11"/>
        <v>7</v>
      </c>
      <c r="Y7" s="36">
        <f t="shared" si="12"/>
        <v>21</v>
      </c>
      <c r="Z7" s="36">
        <f t="shared" si="13"/>
        <v>21</v>
      </c>
      <c r="AA7" s="36">
        <f t="shared" si="14"/>
        <v>47</v>
      </c>
      <c r="AB7" s="36"/>
      <c r="AC7" s="36"/>
      <c r="AD7" s="36"/>
    </row>
    <row r="8" spans="1:31" s="53" customFormat="1" ht="12.95" customHeight="1" x14ac:dyDescent="0.2">
      <c r="A8" s="38">
        <f t="shared" si="0"/>
        <v>45</v>
      </c>
      <c r="B8" s="39" t="s">
        <v>44</v>
      </c>
      <c r="C8" s="39" t="s">
        <v>72</v>
      </c>
      <c r="D8" s="40">
        <v>5</v>
      </c>
      <c r="E8" s="39">
        <v>5</v>
      </c>
      <c r="F8" s="40">
        <v>8</v>
      </c>
      <c r="G8" s="39"/>
      <c r="H8" s="41"/>
      <c r="I8" s="41"/>
      <c r="J8" s="41"/>
      <c r="K8" s="40"/>
      <c r="L8" s="85">
        <f t="shared" si="1"/>
        <v>5</v>
      </c>
      <c r="M8" s="32">
        <f t="shared" si="2"/>
        <v>5</v>
      </c>
      <c r="N8" s="32">
        <f t="shared" si="3"/>
        <v>8</v>
      </c>
      <c r="O8" s="35">
        <f t="shared" si="4"/>
        <v>45</v>
      </c>
      <c r="P8" s="98"/>
      <c r="Q8" s="36">
        <f t="shared" si="5"/>
        <v>5</v>
      </c>
      <c r="R8" s="36">
        <f t="shared" si="6"/>
        <v>5</v>
      </c>
      <c r="S8" s="36">
        <f t="shared" si="7"/>
        <v>8</v>
      </c>
      <c r="T8" s="36">
        <f t="shared" si="8"/>
        <v>45</v>
      </c>
      <c r="U8" s="36"/>
      <c r="V8" s="36">
        <f t="shared" si="9"/>
        <v>5</v>
      </c>
      <c r="W8" s="36">
        <f t="shared" si="10"/>
        <v>5</v>
      </c>
      <c r="X8" s="36">
        <f t="shared" si="11"/>
        <v>8</v>
      </c>
      <c r="Y8" s="36">
        <f t="shared" si="12"/>
        <v>21</v>
      </c>
      <c r="Z8" s="36">
        <f t="shared" si="13"/>
        <v>21</v>
      </c>
      <c r="AA8" s="36">
        <f t="shared" si="14"/>
        <v>45</v>
      </c>
      <c r="AB8" s="36"/>
      <c r="AC8" s="36"/>
      <c r="AD8" s="36"/>
      <c r="AE8" s="36"/>
    </row>
    <row r="9" spans="1:31" s="53" customFormat="1" ht="12.95" customHeight="1" x14ac:dyDescent="0.2">
      <c r="A9" s="38">
        <f t="shared" si="0"/>
        <v>39</v>
      </c>
      <c r="B9" s="39" t="s">
        <v>16</v>
      </c>
      <c r="C9" s="39" t="s">
        <v>7</v>
      </c>
      <c r="D9" s="40">
        <v>1</v>
      </c>
      <c r="E9" s="39"/>
      <c r="F9" s="40">
        <v>2</v>
      </c>
      <c r="G9" s="39"/>
      <c r="H9" s="41"/>
      <c r="I9" s="41"/>
      <c r="J9" s="41"/>
      <c r="K9" s="40"/>
      <c r="L9" s="85">
        <f t="shared" si="1"/>
        <v>1</v>
      </c>
      <c r="M9" s="32">
        <f t="shared" si="2"/>
        <v>2</v>
      </c>
      <c r="N9" s="32" t="str">
        <f t="shared" si="3"/>
        <v xml:space="preserve"> </v>
      </c>
      <c r="O9" s="35">
        <f t="shared" si="4"/>
        <v>39</v>
      </c>
      <c r="P9" s="116"/>
      <c r="Q9" s="53">
        <f t="shared" si="5"/>
        <v>1</v>
      </c>
      <c r="R9" s="53">
        <f t="shared" si="6"/>
        <v>2</v>
      </c>
      <c r="S9" s="53">
        <f t="shared" si="7"/>
        <v>21</v>
      </c>
      <c r="T9" s="53">
        <f t="shared" si="8"/>
        <v>39</v>
      </c>
      <c r="V9" s="53">
        <f t="shared" si="9"/>
        <v>1</v>
      </c>
      <c r="W9" s="53">
        <f t="shared" si="10"/>
        <v>2</v>
      </c>
      <c r="X9" s="53">
        <f t="shared" si="11"/>
        <v>21</v>
      </c>
      <c r="Y9" s="53">
        <f t="shared" si="12"/>
        <v>21</v>
      </c>
      <c r="Z9" s="53">
        <f t="shared" si="13"/>
        <v>21</v>
      </c>
      <c r="AA9" s="53">
        <f t="shared" si="14"/>
        <v>39</v>
      </c>
      <c r="AE9" s="36"/>
    </row>
    <row r="10" spans="1:31" s="36" customFormat="1" ht="12.95" customHeight="1" x14ac:dyDescent="0.2">
      <c r="A10" s="38">
        <f t="shared" si="0"/>
        <v>35</v>
      </c>
      <c r="B10" s="12" t="s">
        <v>34</v>
      </c>
      <c r="C10" s="12" t="s">
        <v>11</v>
      </c>
      <c r="D10" s="40"/>
      <c r="E10" s="39">
        <v>1</v>
      </c>
      <c r="F10" s="40">
        <v>6</v>
      </c>
      <c r="G10" s="39"/>
      <c r="H10" s="41"/>
      <c r="I10" s="41"/>
      <c r="J10" s="41"/>
      <c r="K10" s="40"/>
      <c r="L10" s="85">
        <f t="shared" si="1"/>
        <v>1</v>
      </c>
      <c r="M10" s="32">
        <f t="shared" si="2"/>
        <v>6</v>
      </c>
      <c r="N10" s="32" t="str">
        <f t="shared" si="3"/>
        <v xml:space="preserve"> </v>
      </c>
      <c r="O10" s="35">
        <f t="shared" si="4"/>
        <v>35</v>
      </c>
      <c r="P10" s="98"/>
      <c r="Q10" s="36">
        <f t="shared" si="5"/>
        <v>1</v>
      </c>
      <c r="R10" s="36">
        <f t="shared" si="6"/>
        <v>6</v>
      </c>
      <c r="S10" s="36">
        <f t="shared" si="7"/>
        <v>21</v>
      </c>
      <c r="T10" s="36">
        <f t="shared" si="8"/>
        <v>35</v>
      </c>
      <c r="V10" s="36">
        <f t="shared" si="9"/>
        <v>1</v>
      </c>
      <c r="W10" s="36">
        <f t="shared" si="10"/>
        <v>6</v>
      </c>
      <c r="X10" s="36">
        <f t="shared" si="11"/>
        <v>21</v>
      </c>
      <c r="Y10" s="36">
        <f t="shared" si="12"/>
        <v>21</v>
      </c>
      <c r="Z10" s="36">
        <f t="shared" si="13"/>
        <v>21</v>
      </c>
      <c r="AA10">
        <f t="shared" si="14"/>
        <v>35</v>
      </c>
      <c r="AE10" s="53"/>
    </row>
    <row r="11" spans="1:31" s="36" customFormat="1" ht="12.95" customHeight="1" x14ac:dyDescent="0.2">
      <c r="A11" s="38">
        <f t="shared" si="0"/>
        <v>34</v>
      </c>
      <c r="B11" s="39" t="s">
        <v>30</v>
      </c>
      <c r="C11" s="39" t="s">
        <v>24</v>
      </c>
      <c r="D11" s="40"/>
      <c r="E11" s="39">
        <v>4</v>
      </c>
      <c r="F11" s="40">
        <v>4</v>
      </c>
      <c r="G11" s="39"/>
      <c r="H11" s="41"/>
      <c r="I11" s="41"/>
      <c r="J11" s="41"/>
      <c r="K11" s="40"/>
      <c r="L11" s="85">
        <f t="shared" si="1"/>
        <v>4</v>
      </c>
      <c r="M11" s="32">
        <f t="shared" si="2"/>
        <v>4</v>
      </c>
      <c r="N11" s="32" t="str">
        <f t="shared" si="3"/>
        <v xml:space="preserve"> </v>
      </c>
      <c r="O11" s="35">
        <f t="shared" si="4"/>
        <v>34</v>
      </c>
      <c r="P11" s="116"/>
      <c r="Q11" s="53">
        <f t="shared" si="5"/>
        <v>4</v>
      </c>
      <c r="R11" s="53">
        <f t="shared" si="6"/>
        <v>4</v>
      </c>
      <c r="S11" s="53">
        <f t="shared" si="7"/>
        <v>21</v>
      </c>
      <c r="T11" s="53">
        <f t="shared" si="8"/>
        <v>34</v>
      </c>
      <c r="U11" s="53"/>
      <c r="V11" s="53">
        <f t="shared" si="9"/>
        <v>4</v>
      </c>
      <c r="W11" s="53">
        <f t="shared" si="10"/>
        <v>4</v>
      </c>
      <c r="X11" s="53">
        <f t="shared" si="11"/>
        <v>21</v>
      </c>
      <c r="Y11" s="53">
        <f t="shared" si="12"/>
        <v>21</v>
      </c>
      <c r="Z11" s="53">
        <f t="shared" si="13"/>
        <v>21</v>
      </c>
      <c r="AA11" s="53">
        <f t="shared" si="14"/>
        <v>34</v>
      </c>
      <c r="AB11" s="53"/>
      <c r="AC11" s="53"/>
      <c r="AD11" s="53"/>
    </row>
    <row r="12" spans="1:31" s="36" customFormat="1" ht="12.95" customHeight="1" x14ac:dyDescent="0.2">
      <c r="A12" s="38">
        <f t="shared" si="0"/>
        <v>16</v>
      </c>
      <c r="B12" s="12" t="s">
        <v>108</v>
      </c>
      <c r="C12" s="12" t="s">
        <v>72</v>
      </c>
      <c r="D12" s="40"/>
      <c r="E12" s="39"/>
      <c r="F12" s="40">
        <v>5</v>
      </c>
      <c r="G12" s="39"/>
      <c r="H12" s="41"/>
      <c r="I12" s="41"/>
      <c r="J12" s="41"/>
      <c r="K12" s="40"/>
      <c r="L12" s="85">
        <f t="shared" si="1"/>
        <v>5</v>
      </c>
      <c r="M12" s="32" t="str">
        <f t="shared" si="2"/>
        <v xml:space="preserve"> </v>
      </c>
      <c r="N12" s="32" t="str">
        <f t="shared" si="3"/>
        <v xml:space="preserve"> </v>
      </c>
      <c r="O12" s="35">
        <f t="shared" si="4"/>
        <v>16</v>
      </c>
      <c r="P12" s="98"/>
      <c r="Q12" s="36">
        <f t="shared" si="5"/>
        <v>5</v>
      </c>
      <c r="R12" s="36">
        <f t="shared" si="6"/>
        <v>21</v>
      </c>
      <c r="S12" s="36">
        <f t="shared" si="7"/>
        <v>21</v>
      </c>
      <c r="T12" s="36">
        <f t="shared" si="8"/>
        <v>16</v>
      </c>
      <c r="V12" s="36">
        <f t="shared" si="9"/>
        <v>5</v>
      </c>
      <c r="W12" s="36">
        <f t="shared" si="10"/>
        <v>21</v>
      </c>
      <c r="X12" s="36">
        <f t="shared" si="11"/>
        <v>21</v>
      </c>
      <c r="Y12" s="36">
        <f t="shared" si="12"/>
        <v>21</v>
      </c>
      <c r="Z12" s="36">
        <f t="shared" si="13"/>
        <v>21</v>
      </c>
      <c r="AA12">
        <f t="shared" si="14"/>
        <v>16</v>
      </c>
      <c r="AE12" s="53"/>
    </row>
    <row r="13" spans="1:31" ht="12.95" customHeight="1" x14ac:dyDescent="0.2">
      <c r="A13" s="38">
        <f t="shared" si="0"/>
        <v>15</v>
      </c>
      <c r="B13" s="12" t="s">
        <v>84</v>
      </c>
      <c r="C13" s="12" t="s">
        <v>11</v>
      </c>
      <c r="D13" s="13">
        <v>6</v>
      </c>
      <c r="E13" s="12"/>
      <c r="F13" s="13"/>
      <c r="G13" s="12"/>
      <c r="H13" s="14"/>
      <c r="I13" s="14"/>
      <c r="J13" s="14"/>
      <c r="K13" s="13"/>
      <c r="L13" s="10">
        <f t="shared" si="1"/>
        <v>6</v>
      </c>
      <c r="M13" s="12" t="str">
        <f t="shared" si="2"/>
        <v xml:space="preserve"> </v>
      </c>
      <c r="N13" s="12" t="str">
        <f t="shared" si="3"/>
        <v xml:space="preserve"> </v>
      </c>
      <c r="O13" s="128">
        <f t="shared" si="4"/>
        <v>15</v>
      </c>
      <c r="Q13">
        <f t="shared" si="5"/>
        <v>6</v>
      </c>
      <c r="R13">
        <f t="shared" si="6"/>
        <v>21</v>
      </c>
      <c r="S13">
        <f t="shared" si="7"/>
        <v>21</v>
      </c>
      <c r="T13">
        <f t="shared" si="8"/>
        <v>15</v>
      </c>
      <c r="V13" s="36">
        <f t="shared" si="9"/>
        <v>6</v>
      </c>
      <c r="W13" s="36">
        <f t="shared" si="10"/>
        <v>21</v>
      </c>
      <c r="X13" s="36">
        <f t="shared" si="11"/>
        <v>21</v>
      </c>
      <c r="Y13" s="36">
        <f t="shared" si="12"/>
        <v>21</v>
      </c>
      <c r="Z13" s="36">
        <f t="shared" si="13"/>
        <v>21</v>
      </c>
      <c r="AA13">
        <f t="shared" si="14"/>
        <v>15</v>
      </c>
      <c r="AE13" s="53"/>
    </row>
    <row r="14" spans="1:31" s="36" customFormat="1" ht="12.95" customHeight="1" x14ac:dyDescent="0.2">
      <c r="A14" s="85">
        <f t="shared" si="0"/>
        <v>12</v>
      </c>
      <c r="B14" s="32" t="s">
        <v>56</v>
      </c>
      <c r="C14" s="32" t="s">
        <v>55</v>
      </c>
      <c r="D14" s="33"/>
      <c r="E14" s="32"/>
      <c r="F14" s="33">
        <v>9</v>
      </c>
      <c r="G14" s="32"/>
      <c r="H14" s="34"/>
      <c r="I14" s="34"/>
      <c r="J14" s="34"/>
      <c r="K14" s="33"/>
      <c r="L14" s="85">
        <f t="shared" si="1"/>
        <v>9</v>
      </c>
      <c r="M14" s="32" t="str">
        <f t="shared" si="2"/>
        <v xml:space="preserve"> </v>
      </c>
      <c r="N14" s="32" t="str">
        <f t="shared" si="3"/>
        <v xml:space="preserve"> </v>
      </c>
      <c r="O14" s="35">
        <f t="shared" si="4"/>
        <v>12</v>
      </c>
      <c r="P14" s="116"/>
      <c r="Q14" s="53">
        <f t="shared" si="5"/>
        <v>9</v>
      </c>
      <c r="R14" s="53">
        <f t="shared" si="6"/>
        <v>21</v>
      </c>
      <c r="S14" s="53">
        <f t="shared" si="7"/>
        <v>21</v>
      </c>
      <c r="T14" s="53">
        <f t="shared" si="8"/>
        <v>12</v>
      </c>
      <c r="U14" s="53"/>
      <c r="V14" s="53">
        <f t="shared" si="9"/>
        <v>9</v>
      </c>
      <c r="W14" s="53">
        <f t="shared" si="10"/>
        <v>21</v>
      </c>
      <c r="X14" s="53">
        <f t="shared" si="11"/>
        <v>21</v>
      </c>
      <c r="Y14" s="53">
        <f t="shared" si="12"/>
        <v>21</v>
      </c>
      <c r="Z14" s="53">
        <f t="shared" si="13"/>
        <v>21</v>
      </c>
      <c r="AA14" s="53">
        <f t="shared" si="14"/>
        <v>12</v>
      </c>
      <c r="AB14" s="53"/>
      <c r="AC14" s="53"/>
      <c r="AD14" s="53"/>
    </row>
    <row r="15" spans="1:31" s="36" customFormat="1" ht="12.95" customHeight="1" x14ac:dyDescent="0.2">
      <c r="A15" s="38">
        <f t="shared" si="0"/>
        <v>11</v>
      </c>
      <c r="B15" s="12" t="s">
        <v>119</v>
      </c>
      <c r="C15" s="12" t="s">
        <v>24</v>
      </c>
      <c r="D15" s="40"/>
      <c r="E15" s="39"/>
      <c r="F15" s="40">
        <v>10</v>
      </c>
      <c r="G15" s="39"/>
      <c r="H15" s="41"/>
      <c r="I15" s="41"/>
      <c r="J15" s="41"/>
      <c r="K15" s="40"/>
      <c r="L15" s="85">
        <f t="shared" si="1"/>
        <v>10</v>
      </c>
      <c r="M15" s="32" t="str">
        <f t="shared" si="2"/>
        <v xml:space="preserve"> </v>
      </c>
      <c r="N15" s="32" t="str">
        <f t="shared" si="3"/>
        <v xml:space="preserve"> </v>
      </c>
      <c r="O15" s="35">
        <f t="shared" si="4"/>
        <v>11</v>
      </c>
      <c r="P15" s="98"/>
      <c r="Q15" s="36">
        <f t="shared" si="5"/>
        <v>10</v>
      </c>
      <c r="R15" s="36">
        <f t="shared" si="6"/>
        <v>21</v>
      </c>
      <c r="S15" s="36">
        <f t="shared" si="7"/>
        <v>21</v>
      </c>
      <c r="T15" s="36">
        <f t="shared" si="8"/>
        <v>11</v>
      </c>
      <c r="V15" s="36">
        <f t="shared" si="9"/>
        <v>10</v>
      </c>
      <c r="W15" s="36">
        <f t="shared" si="10"/>
        <v>21</v>
      </c>
      <c r="X15" s="36">
        <f t="shared" si="11"/>
        <v>21</v>
      </c>
      <c r="Y15" s="36">
        <f t="shared" si="12"/>
        <v>21</v>
      </c>
      <c r="Z15" s="36">
        <f t="shared" si="13"/>
        <v>21</v>
      </c>
      <c r="AA15">
        <f t="shared" si="14"/>
        <v>11</v>
      </c>
      <c r="AE15" s="53"/>
    </row>
    <row r="16" spans="1:31" ht="12.95" customHeight="1" thickBot="1" x14ac:dyDescent="0.25">
      <c r="A16" s="38" t="str">
        <f t="shared" ref="A16" si="15">IF(AA16&lt;1," ",AA16)</f>
        <v xml:space="preserve"> </v>
      </c>
      <c r="B16" s="15"/>
      <c r="C16" s="15"/>
      <c r="D16" s="16"/>
      <c r="E16" s="15"/>
      <c r="F16" s="16"/>
      <c r="G16" s="15"/>
      <c r="H16" s="17"/>
      <c r="I16" s="17"/>
      <c r="J16" s="17"/>
      <c r="K16" s="16"/>
      <c r="L16" s="19" t="str">
        <f t="shared" ref="L16" si="16">IF(Q16&gt;20," ",Q16)</f>
        <v xml:space="preserve"> </v>
      </c>
      <c r="M16" s="15" t="str">
        <f t="shared" ref="M16" si="17">IF(R16&gt;20," ",R16)</f>
        <v xml:space="preserve"> </v>
      </c>
      <c r="N16" s="15" t="str">
        <f t="shared" ref="N16" si="18">IF(S16&gt;20," ",S16)</f>
        <v xml:space="preserve"> </v>
      </c>
      <c r="O16" s="20" t="str">
        <f t="shared" ref="O16" si="19">IF(T16&lt;1," ",T16)</f>
        <v xml:space="preserve"> </v>
      </c>
      <c r="Q16">
        <f t="shared" ref="Q16" si="20">IF(COUNT(D16:K16)&gt;0,SMALL(D16:K16,1),21)</f>
        <v>21</v>
      </c>
      <c r="R16">
        <f t="shared" ref="R16" si="21">IF(COUNT(D16:K16)&gt;1,SMALL(D16:K16,2),21)</f>
        <v>21</v>
      </c>
      <c r="S16">
        <f t="shared" ref="S16" si="22">IF(COUNT(D16:K16)&gt;2,SMALL(D16:K16,3),21)</f>
        <v>21</v>
      </c>
      <c r="T16">
        <f t="shared" ref="T16" si="23">21*3-Q16-R16-S16-((3-COUNT(Q16:S16))*21)</f>
        <v>0</v>
      </c>
      <c r="V16" s="36">
        <f t="shared" ref="V16" si="24">IF(COUNT(D16:K16)&gt;0,SMALL(D16:K16,1),21)</f>
        <v>21</v>
      </c>
      <c r="W16" s="36">
        <f t="shared" ref="W16" si="25">IF(COUNT(D16:K16)&gt;1,SMALL(D16:K16,2),21)</f>
        <v>21</v>
      </c>
      <c r="X16" s="36">
        <f t="shared" ref="X16" si="26">IF(COUNT(D16:K16)&gt;2,SMALL(D16:K16,3),21)</f>
        <v>21</v>
      </c>
      <c r="Y16" s="36">
        <f t="shared" ref="Y16" si="27">IF(COUNT(D16:K16)&gt;3,SMALL(D16:K16,4),21)</f>
        <v>21</v>
      </c>
      <c r="Z16" s="36">
        <f t="shared" ref="Z16" si="28">IF(COUNT(D16:K16)&gt;4,SMALL(D16:K16,5),21)</f>
        <v>21</v>
      </c>
      <c r="AA16">
        <f t="shared" ref="AA16" si="29">21*5-V16-W16-X16-Y16-Z16-((5-COUNT(V16:Z16))*21)</f>
        <v>0</v>
      </c>
    </row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250" spans="11:11" ht="13.5" thickBot="1" x14ac:dyDescent="0.25"/>
    <row r="251" spans="11:11" x14ac:dyDescent="0.2">
      <c r="K251" s="44"/>
    </row>
    <row r="252" spans="11:11" x14ac:dyDescent="0.2">
      <c r="K252" s="38"/>
    </row>
    <row r="253" spans="11:11" x14ac:dyDescent="0.2">
      <c r="K253" s="38"/>
    </row>
    <row r="254" spans="11:11" x14ac:dyDescent="0.2">
      <c r="K254" s="38"/>
    </row>
    <row r="255" spans="11:11" x14ac:dyDescent="0.2">
      <c r="K255" s="38"/>
    </row>
    <row r="256" spans="11:11" x14ac:dyDescent="0.2">
      <c r="K256" s="38"/>
    </row>
    <row r="257" spans="11:11" x14ac:dyDescent="0.2">
      <c r="K257" s="38"/>
    </row>
  </sheetData>
  <sortState ref="A5:AE34">
    <sortCondition ref="AE5:AE34"/>
  </sortState>
  <mergeCells count="1">
    <mergeCell ref="A1:E1"/>
  </mergeCells>
  <phoneticPr fontId="0" type="noConversion"/>
  <pageMargins left="0.75" right="0.75" top="1" bottom="1" header="0.5" footer="0.5"/>
  <pageSetup paperSize="9" scale="82" orientation="landscape" verticalDpi="0" r:id="rId1"/>
  <headerFooter alignWithMargins="0">
    <oddFooter>&amp;C&amp;"Verdana,Normal"www.oslosportsfiskere.no/isfiske/NC2007.xls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>
    <pageSetUpPr fitToPage="1"/>
  </sheetPr>
  <dimension ref="A1:AE39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2" width="24.83203125" customWidth="1"/>
    <col min="3" max="3" width="22.83203125" customWidth="1"/>
    <col min="4" max="6" width="13.33203125" customWidth="1"/>
    <col min="7" max="7" width="15.83203125" customWidth="1"/>
    <col min="8" max="8" width="16.83203125" customWidth="1"/>
    <col min="9" max="9" width="17.5" customWidth="1"/>
    <col min="10" max="10" width="3.1640625" customWidth="1"/>
    <col min="11" max="14" width="3.33203125" customWidth="1"/>
    <col min="15" max="15" width="5.83203125" customWidth="1"/>
    <col min="16" max="16" width="4.83203125" style="31" customWidth="1"/>
    <col min="17" max="17" width="3.33203125" hidden="1" customWidth="1"/>
    <col min="18" max="19" width="3.6640625" hidden="1" customWidth="1"/>
    <col min="20" max="20" width="6.33203125" hidden="1" customWidth="1"/>
    <col min="21" max="22" width="3.6640625" hidden="1" customWidth="1"/>
    <col min="23" max="23" width="4.33203125" hidden="1" customWidth="1"/>
    <col min="24" max="24" width="4" hidden="1" customWidth="1"/>
    <col min="25" max="25" width="3.6640625" hidden="1" customWidth="1"/>
    <col min="26" max="26" width="3.83203125" hidden="1" customWidth="1"/>
    <col min="27" max="27" width="4.6640625" hidden="1" customWidth="1"/>
  </cols>
  <sheetData>
    <row r="1" spans="1:31" s="36" customFormat="1" ht="24.95" customHeight="1" thickBot="1" x14ac:dyDescent="0.45">
      <c r="A1" s="129" t="s">
        <v>64</v>
      </c>
      <c r="B1" s="130"/>
      <c r="C1" s="130"/>
      <c r="D1" s="130"/>
      <c r="E1" s="130"/>
      <c r="F1" s="55"/>
      <c r="G1" s="55"/>
      <c r="H1" s="55"/>
      <c r="I1" s="55"/>
      <c r="J1" s="55"/>
      <c r="K1" s="56"/>
      <c r="L1" s="57"/>
      <c r="M1" s="57"/>
      <c r="N1" s="57"/>
      <c r="O1" s="58"/>
      <c r="P1" s="98"/>
    </row>
    <row r="2" spans="1:31" s="36" customFormat="1" ht="24.95" customHeight="1" thickBot="1" x14ac:dyDescent="0.45">
      <c r="A2" s="59"/>
      <c r="B2" s="60"/>
      <c r="C2" s="60"/>
      <c r="D2" s="77"/>
      <c r="E2" s="55"/>
      <c r="F2" s="55"/>
      <c r="G2" s="78" t="s">
        <v>3</v>
      </c>
      <c r="H2" s="55"/>
      <c r="I2" s="55"/>
      <c r="J2" s="55"/>
      <c r="K2" s="56"/>
      <c r="L2" s="59"/>
      <c r="M2" s="60"/>
      <c r="N2" s="60"/>
      <c r="O2" s="61"/>
      <c r="P2" s="98"/>
      <c r="AC2" s="96"/>
      <c r="AD2" s="97"/>
      <c r="AE2" s="97"/>
    </row>
    <row r="3" spans="1:31" s="36" customFormat="1" ht="15.95" customHeight="1" x14ac:dyDescent="0.2">
      <c r="A3" s="44"/>
      <c r="B3" s="62"/>
      <c r="C3" s="79"/>
      <c r="D3" s="87" t="s">
        <v>61</v>
      </c>
      <c r="E3" s="87" t="s">
        <v>121</v>
      </c>
      <c r="F3" s="87" t="s">
        <v>62</v>
      </c>
      <c r="G3" s="87" t="s">
        <v>122</v>
      </c>
      <c r="H3" s="87" t="s">
        <v>123</v>
      </c>
      <c r="I3" s="87" t="s">
        <v>124</v>
      </c>
      <c r="J3" s="75"/>
      <c r="K3" s="84" t="s">
        <v>5</v>
      </c>
      <c r="L3" s="64"/>
      <c r="M3" s="63"/>
      <c r="N3" s="63"/>
      <c r="O3" s="65"/>
      <c r="P3" s="98"/>
    </row>
    <row r="4" spans="1:31" s="36" customFormat="1" ht="15.95" customHeight="1" thickBot="1" x14ac:dyDescent="0.25">
      <c r="A4" s="66" t="s">
        <v>0</v>
      </c>
      <c r="B4" s="67" t="s">
        <v>1</v>
      </c>
      <c r="C4" s="80" t="s">
        <v>2</v>
      </c>
      <c r="D4" s="28">
        <v>44178</v>
      </c>
      <c r="E4" s="28">
        <v>44199</v>
      </c>
      <c r="F4" s="28">
        <v>44213</v>
      </c>
      <c r="G4" s="28">
        <v>44227</v>
      </c>
      <c r="H4" s="28">
        <v>44241</v>
      </c>
      <c r="I4" s="28">
        <v>44248</v>
      </c>
      <c r="J4" s="68"/>
      <c r="K4" s="81"/>
      <c r="L4" s="70" t="s">
        <v>4</v>
      </c>
      <c r="M4" s="71"/>
      <c r="N4" s="71"/>
      <c r="O4" s="72"/>
      <c r="P4" s="98"/>
    </row>
    <row r="5" spans="1:31" s="53" customFormat="1" ht="12.95" customHeight="1" x14ac:dyDescent="0.2">
      <c r="A5" s="44">
        <f t="shared" ref="A5:A13" si="0">IF(AA5&lt;1," ",AA5)</f>
        <v>58</v>
      </c>
      <c r="B5" s="34" t="s">
        <v>49</v>
      </c>
      <c r="C5" s="32" t="s">
        <v>17</v>
      </c>
      <c r="D5" s="33">
        <v>2</v>
      </c>
      <c r="E5" s="32">
        <v>2</v>
      </c>
      <c r="F5" s="33">
        <v>1</v>
      </c>
      <c r="G5" s="32"/>
      <c r="H5" s="34"/>
      <c r="I5" s="34"/>
      <c r="J5" s="34"/>
      <c r="K5" s="107"/>
      <c r="L5" s="32">
        <f t="shared" ref="L5:L13" si="1">IF(Q5&gt;20," ",Q5)</f>
        <v>1</v>
      </c>
      <c r="M5" s="32">
        <f t="shared" ref="M5:M13" si="2">IF(R5&gt;20," ",R5)</f>
        <v>2</v>
      </c>
      <c r="N5" s="32">
        <f t="shared" ref="N5:N13" si="3">IF(S5&gt;20," ",S5)</f>
        <v>2</v>
      </c>
      <c r="O5" s="35">
        <f t="shared" ref="O5:O13" si="4">IF(T5&lt;1," ",T5)</f>
        <v>58</v>
      </c>
      <c r="P5" s="98"/>
      <c r="Q5" s="36">
        <f t="shared" ref="Q5:Q13" si="5">IF(COUNT(D5:K5)&gt;0,SMALL(D5:K5,1),21)</f>
        <v>1</v>
      </c>
      <c r="R5" s="36">
        <f t="shared" ref="R5:R13" si="6">IF(COUNT(D5:K5)&gt;1,SMALL(D5:K5,2),21)</f>
        <v>2</v>
      </c>
      <c r="S5" s="36">
        <f t="shared" ref="S5:S13" si="7">IF(COUNT(D5:K5)&gt;2,SMALL(D5:K5,3),21)</f>
        <v>2</v>
      </c>
      <c r="T5" s="36">
        <f t="shared" ref="T5:T13" si="8">21*3-Q5-R5-S5-((3-COUNT(Q5:S5))*21)</f>
        <v>58</v>
      </c>
      <c r="U5" s="36"/>
      <c r="V5" s="36">
        <f t="shared" ref="V5:V13" si="9">IF(COUNT(D5:K5)&gt;0,SMALL(D5:K5,1),21)</f>
        <v>1</v>
      </c>
      <c r="W5" s="36">
        <f t="shared" ref="W5:W13" si="10">IF(COUNT(D5:K5)&gt;1,SMALL(D5:K5,2),21)</f>
        <v>2</v>
      </c>
      <c r="X5" s="36">
        <f t="shared" ref="X5:X13" si="11">IF(COUNT(D5:K5)&gt;2,SMALL(D5:K5,3),21)</f>
        <v>2</v>
      </c>
      <c r="Y5" s="36">
        <f t="shared" ref="Y5:Y13" si="12">IF(COUNT(D5:K5)&gt;3,SMALL(D5:K5,4),21)</f>
        <v>21</v>
      </c>
      <c r="Z5" s="36">
        <f t="shared" ref="Z5:Z13" si="13">IF(COUNT(D5:K5)&gt;4,SMALL(D5:K5,5),21)</f>
        <v>21</v>
      </c>
      <c r="AA5" s="36">
        <f t="shared" ref="AA5:AA13" si="14">21*5-V5-W5-X5-Y5-Z5-((5-COUNT(V5:Z5))*21)</f>
        <v>58</v>
      </c>
      <c r="AB5" s="36"/>
      <c r="AC5" s="36"/>
      <c r="AD5" s="36"/>
    </row>
    <row r="6" spans="1:31" s="53" customFormat="1" ht="12.95" customHeight="1" x14ac:dyDescent="0.2">
      <c r="A6" s="38">
        <f t="shared" si="0"/>
        <v>54</v>
      </c>
      <c r="B6" s="41" t="s">
        <v>83</v>
      </c>
      <c r="C6" s="39" t="s">
        <v>11</v>
      </c>
      <c r="D6" s="33">
        <v>4</v>
      </c>
      <c r="E6" s="32">
        <v>1</v>
      </c>
      <c r="F6" s="33">
        <v>4</v>
      </c>
      <c r="G6" s="32"/>
      <c r="H6" s="34"/>
      <c r="I6" s="34"/>
      <c r="J6" s="34"/>
      <c r="K6" s="107"/>
      <c r="L6" s="32">
        <f t="shared" si="1"/>
        <v>1</v>
      </c>
      <c r="M6" s="32">
        <f t="shared" si="2"/>
        <v>4</v>
      </c>
      <c r="N6" s="32">
        <f t="shared" si="3"/>
        <v>4</v>
      </c>
      <c r="O6" s="35">
        <f t="shared" si="4"/>
        <v>54</v>
      </c>
      <c r="P6" s="98"/>
      <c r="Q6" s="36">
        <f t="shared" si="5"/>
        <v>1</v>
      </c>
      <c r="R6" s="36">
        <f t="shared" si="6"/>
        <v>4</v>
      </c>
      <c r="S6" s="36">
        <f t="shared" si="7"/>
        <v>4</v>
      </c>
      <c r="T6" s="36">
        <f t="shared" si="8"/>
        <v>54</v>
      </c>
      <c r="U6" s="36"/>
      <c r="V6" s="36">
        <f t="shared" si="9"/>
        <v>1</v>
      </c>
      <c r="W6" s="36">
        <f t="shared" si="10"/>
        <v>4</v>
      </c>
      <c r="X6" s="36">
        <f t="shared" si="11"/>
        <v>4</v>
      </c>
      <c r="Y6" s="36">
        <f t="shared" si="12"/>
        <v>21</v>
      </c>
      <c r="Z6" s="36">
        <f t="shared" si="13"/>
        <v>21</v>
      </c>
      <c r="AA6" s="36">
        <f t="shared" si="14"/>
        <v>54</v>
      </c>
      <c r="AB6" s="36"/>
      <c r="AC6" s="36"/>
      <c r="AD6" s="36"/>
    </row>
    <row r="7" spans="1:31" s="53" customFormat="1" ht="12.95" customHeight="1" x14ac:dyDescent="0.2">
      <c r="A7" s="38">
        <f t="shared" si="0"/>
        <v>47</v>
      </c>
      <c r="B7" s="41" t="s">
        <v>68</v>
      </c>
      <c r="C7" s="39" t="s">
        <v>72</v>
      </c>
      <c r="D7" s="33">
        <v>5</v>
      </c>
      <c r="E7" s="32">
        <v>6</v>
      </c>
      <c r="F7" s="33">
        <v>5</v>
      </c>
      <c r="G7" s="32"/>
      <c r="H7" s="34"/>
      <c r="I7" s="34"/>
      <c r="J7" s="34"/>
      <c r="K7" s="107"/>
      <c r="L7" s="32">
        <f t="shared" si="1"/>
        <v>5</v>
      </c>
      <c r="M7" s="32">
        <f t="shared" si="2"/>
        <v>5</v>
      </c>
      <c r="N7" s="32">
        <f t="shared" si="3"/>
        <v>6</v>
      </c>
      <c r="O7" s="35">
        <f t="shared" si="4"/>
        <v>47</v>
      </c>
      <c r="P7" s="98"/>
      <c r="Q7" s="36">
        <f t="shared" si="5"/>
        <v>5</v>
      </c>
      <c r="R7" s="36">
        <f t="shared" si="6"/>
        <v>5</v>
      </c>
      <c r="S7" s="36">
        <f t="shared" si="7"/>
        <v>6</v>
      </c>
      <c r="T7" s="36">
        <f t="shared" si="8"/>
        <v>47</v>
      </c>
      <c r="U7" s="36"/>
      <c r="V7" s="36">
        <f t="shared" si="9"/>
        <v>5</v>
      </c>
      <c r="W7" s="36">
        <f t="shared" si="10"/>
        <v>5</v>
      </c>
      <c r="X7" s="36">
        <f t="shared" si="11"/>
        <v>6</v>
      </c>
      <c r="Y7" s="36">
        <f t="shared" si="12"/>
        <v>21</v>
      </c>
      <c r="Z7" s="36">
        <f t="shared" si="13"/>
        <v>21</v>
      </c>
      <c r="AA7" s="36">
        <f t="shared" si="14"/>
        <v>47</v>
      </c>
      <c r="AB7" s="36"/>
      <c r="AC7" s="36"/>
      <c r="AD7" s="36"/>
    </row>
    <row r="8" spans="1:31" s="53" customFormat="1" ht="12.95" customHeight="1" x14ac:dyDescent="0.2">
      <c r="A8" s="38">
        <f t="shared" si="0"/>
        <v>45</v>
      </c>
      <c r="B8" s="41" t="s">
        <v>136</v>
      </c>
      <c r="C8" s="39" t="s">
        <v>17</v>
      </c>
      <c r="D8" s="40">
        <v>7</v>
      </c>
      <c r="E8" s="39">
        <v>5</v>
      </c>
      <c r="F8" s="40">
        <v>6</v>
      </c>
      <c r="G8" s="39"/>
      <c r="H8" s="41"/>
      <c r="I8" s="41"/>
      <c r="J8" s="41"/>
      <c r="K8" s="42"/>
      <c r="L8" s="32">
        <f t="shared" si="1"/>
        <v>5</v>
      </c>
      <c r="M8" s="32">
        <f t="shared" si="2"/>
        <v>6</v>
      </c>
      <c r="N8" s="32">
        <f t="shared" si="3"/>
        <v>7</v>
      </c>
      <c r="O8" s="35">
        <f t="shared" si="4"/>
        <v>45</v>
      </c>
      <c r="P8" s="98"/>
      <c r="Q8" s="36">
        <f t="shared" si="5"/>
        <v>5</v>
      </c>
      <c r="R8" s="36">
        <f t="shared" si="6"/>
        <v>6</v>
      </c>
      <c r="S8" s="36">
        <f t="shared" si="7"/>
        <v>7</v>
      </c>
      <c r="T8" s="36">
        <f t="shared" si="8"/>
        <v>45</v>
      </c>
      <c r="U8" s="36"/>
      <c r="V8" s="36">
        <f t="shared" si="9"/>
        <v>5</v>
      </c>
      <c r="W8" s="36">
        <f t="shared" si="10"/>
        <v>6</v>
      </c>
      <c r="X8" s="36">
        <f t="shared" si="11"/>
        <v>7</v>
      </c>
      <c r="Y8" s="36">
        <f t="shared" si="12"/>
        <v>21</v>
      </c>
      <c r="Z8" s="36">
        <f t="shared" si="13"/>
        <v>21</v>
      </c>
      <c r="AA8" s="36">
        <f t="shared" si="14"/>
        <v>45</v>
      </c>
      <c r="AB8" s="36"/>
      <c r="AC8" s="36"/>
      <c r="AD8" s="36"/>
    </row>
    <row r="9" spans="1:31" s="53" customFormat="1" ht="12.95" customHeight="1" x14ac:dyDescent="0.2">
      <c r="A9" s="38">
        <f t="shared" si="0"/>
        <v>38</v>
      </c>
      <c r="B9" s="41" t="s">
        <v>132</v>
      </c>
      <c r="C9" s="39" t="s">
        <v>72</v>
      </c>
      <c r="D9" s="40">
        <v>1</v>
      </c>
      <c r="E9" s="39"/>
      <c r="F9" s="40">
        <v>3</v>
      </c>
      <c r="G9" s="39"/>
      <c r="H9" s="41"/>
      <c r="I9" s="41"/>
      <c r="J9" s="41"/>
      <c r="K9" s="42"/>
      <c r="L9" s="32">
        <f t="shared" si="1"/>
        <v>1</v>
      </c>
      <c r="M9" s="32">
        <f t="shared" si="2"/>
        <v>3</v>
      </c>
      <c r="N9" s="32" t="str">
        <f t="shared" si="3"/>
        <v xml:space="preserve"> </v>
      </c>
      <c r="O9" s="35">
        <f t="shared" si="4"/>
        <v>38</v>
      </c>
      <c r="P9" s="98"/>
      <c r="Q9" s="36">
        <f t="shared" si="5"/>
        <v>1</v>
      </c>
      <c r="R9" s="36">
        <f t="shared" si="6"/>
        <v>3</v>
      </c>
      <c r="S9" s="36">
        <f t="shared" si="7"/>
        <v>21</v>
      </c>
      <c r="T9" s="36">
        <f t="shared" si="8"/>
        <v>38</v>
      </c>
      <c r="U9" s="36"/>
      <c r="V9" s="36">
        <f t="shared" si="9"/>
        <v>1</v>
      </c>
      <c r="W9" s="36">
        <f t="shared" si="10"/>
        <v>3</v>
      </c>
      <c r="X9" s="36">
        <f t="shared" si="11"/>
        <v>21</v>
      </c>
      <c r="Y9" s="36">
        <f t="shared" si="12"/>
        <v>21</v>
      </c>
      <c r="Z9" s="36">
        <f t="shared" si="13"/>
        <v>21</v>
      </c>
      <c r="AA9" s="36">
        <f t="shared" si="14"/>
        <v>38</v>
      </c>
      <c r="AB9" s="36"/>
      <c r="AC9" s="36"/>
      <c r="AD9" s="36"/>
    </row>
    <row r="10" spans="1:31" s="36" customFormat="1" ht="12.95" customHeight="1" x14ac:dyDescent="0.2">
      <c r="A10" s="38">
        <f t="shared" si="0"/>
        <v>37</v>
      </c>
      <c r="B10" s="41" t="s">
        <v>65</v>
      </c>
      <c r="C10" s="39" t="s">
        <v>24</v>
      </c>
      <c r="D10" s="40"/>
      <c r="E10" s="39">
        <v>3</v>
      </c>
      <c r="F10" s="40">
        <v>2</v>
      </c>
      <c r="G10" s="39"/>
      <c r="H10" s="41"/>
      <c r="I10" s="41"/>
      <c r="J10" s="41"/>
      <c r="K10" s="42"/>
      <c r="L10" s="32">
        <f t="shared" si="1"/>
        <v>2</v>
      </c>
      <c r="M10" s="32">
        <f t="shared" si="2"/>
        <v>3</v>
      </c>
      <c r="N10" s="32" t="str">
        <f t="shared" si="3"/>
        <v xml:space="preserve"> </v>
      </c>
      <c r="O10" s="35">
        <f t="shared" si="4"/>
        <v>37</v>
      </c>
      <c r="P10" s="116"/>
      <c r="Q10" s="53">
        <f t="shared" si="5"/>
        <v>2</v>
      </c>
      <c r="R10" s="53">
        <f t="shared" si="6"/>
        <v>3</v>
      </c>
      <c r="S10" s="53">
        <f t="shared" si="7"/>
        <v>21</v>
      </c>
      <c r="T10" s="53">
        <f t="shared" si="8"/>
        <v>37</v>
      </c>
      <c r="U10" s="53"/>
      <c r="V10" s="53">
        <f t="shared" si="9"/>
        <v>2</v>
      </c>
      <c r="W10" s="53">
        <f t="shared" si="10"/>
        <v>3</v>
      </c>
      <c r="X10" s="53">
        <f t="shared" si="11"/>
        <v>21</v>
      </c>
      <c r="Y10" s="53">
        <f t="shared" si="12"/>
        <v>21</v>
      </c>
      <c r="Z10" s="53">
        <f t="shared" si="13"/>
        <v>21</v>
      </c>
      <c r="AA10" s="53">
        <f t="shared" si="14"/>
        <v>37</v>
      </c>
      <c r="AB10" s="53"/>
      <c r="AC10" s="53"/>
      <c r="AD10" s="53"/>
      <c r="AE10" s="53"/>
    </row>
    <row r="11" spans="1:31" s="36" customFormat="1" ht="12.95" customHeight="1" x14ac:dyDescent="0.2">
      <c r="A11" s="38">
        <f t="shared" si="0"/>
        <v>18</v>
      </c>
      <c r="B11" s="41" t="s">
        <v>66</v>
      </c>
      <c r="C11" s="39" t="s">
        <v>7</v>
      </c>
      <c r="D11" s="40">
        <v>3</v>
      </c>
      <c r="E11" s="39"/>
      <c r="F11" s="40"/>
      <c r="G11" s="39"/>
      <c r="H11" s="41"/>
      <c r="I11" s="41"/>
      <c r="J11" s="41"/>
      <c r="K11" s="42"/>
      <c r="L11" s="32">
        <f t="shared" si="1"/>
        <v>3</v>
      </c>
      <c r="M11" s="32" t="str">
        <f t="shared" si="2"/>
        <v xml:space="preserve"> </v>
      </c>
      <c r="N11" s="32" t="str">
        <f t="shared" si="3"/>
        <v xml:space="preserve"> </v>
      </c>
      <c r="O11" s="35">
        <f t="shared" si="4"/>
        <v>18</v>
      </c>
      <c r="P11" s="98"/>
      <c r="Q11" s="36">
        <f t="shared" si="5"/>
        <v>3</v>
      </c>
      <c r="R11" s="36">
        <f t="shared" si="6"/>
        <v>21</v>
      </c>
      <c r="S11" s="36">
        <f t="shared" si="7"/>
        <v>21</v>
      </c>
      <c r="T11" s="36">
        <f t="shared" si="8"/>
        <v>18</v>
      </c>
      <c r="V11" s="36">
        <f t="shared" si="9"/>
        <v>3</v>
      </c>
      <c r="W11" s="36">
        <f t="shared" si="10"/>
        <v>21</v>
      </c>
      <c r="X11" s="36">
        <f t="shared" si="11"/>
        <v>21</v>
      </c>
      <c r="Y11" s="36">
        <f t="shared" si="12"/>
        <v>21</v>
      </c>
      <c r="Z11" s="36">
        <f t="shared" si="13"/>
        <v>21</v>
      </c>
      <c r="AA11" s="36">
        <f t="shared" si="14"/>
        <v>18</v>
      </c>
      <c r="AE11" s="53"/>
    </row>
    <row r="12" spans="1:31" ht="12.95" customHeight="1" x14ac:dyDescent="0.2">
      <c r="A12" s="38">
        <f t="shared" si="0"/>
        <v>17</v>
      </c>
      <c r="B12" s="41" t="s">
        <v>67</v>
      </c>
      <c r="C12" s="39" t="s">
        <v>24</v>
      </c>
      <c r="D12" s="40"/>
      <c r="E12" s="39">
        <v>4</v>
      </c>
      <c r="F12" s="40"/>
      <c r="G12" s="39"/>
      <c r="H12" s="41"/>
      <c r="I12" s="41"/>
      <c r="J12" s="41"/>
      <c r="K12" s="42"/>
      <c r="L12" s="32">
        <f t="shared" si="1"/>
        <v>4</v>
      </c>
      <c r="M12" s="32" t="str">
        <f t="shared" si="2"/>
        <v xml:space="preserve"> </v>
      </c>
      <c r="N12" s="32" t="str">
        <f t="shared" si="3"/>
        <v xml:space="preserve"> </v>
      </c>
      <c r="O12" s="35">
        <f t="shared" si="4"/>
        <v>17</v>
      </c>
      <c r="P12" s="98"/>
      <c r="Q12" s="36">
        <f t="shared" si="5"/>
        <v>4</v>
      </c>
      <c r="R12" s="36">
        <f t="shared" si="6"/>
        <v>21</v>
      </c>
      <c r="S12" s="36">
        <f t="shared" si="7"/>
        <v>21</v>
      </c>
      <c r="T12" s="36">
        <f t="shared" si="8"/>
        <v>17</v>
      </c>
      <c r="U12" s="36"/>
      <c r="V12" s="36">
        <f t="shared" si="9"/>
        <v>4</v>
      </c>
      <c r="W12" s="36">
        <f t="shared" si="10"/>
        <v>21</v>
      </c>
      <c r="X12" s="36">
        <f t="shared" si="11"/>
        <v>21</v>
      </c>
      <c r="Y12" s="36">
        <f t="shared" si="12"/>
        <v>21</v>
      </c>
      <c r="Z12" s="36">
        <f t="shared" si="13"/>
        <v>21</v>
      </c>
      <c r="AA12" s="36">
        <f t="shared" si="14"/>
        <v>17</v>
      </c>
      <c r="AB12" s="36"/>
      <c r="AC12" s="36"/>
      <c r="AD12" s="36"/>
      <c r="AE12" s="53"/>
    </row>
    <row r="13" spans="1:31" ht="12.95" customHeight="1" x14ac:dyDescent="0.2">
      <c r="A13" s="38">
        <f t="shared" si="0"/>
        <v>15</v>
      </c>
      <c r="B13" s="41" t="s">
        <v>135</v>
      </c>
      <c r="C13" s="39" t="s">
        <v>72</v>
      </c>
      <c r="D13" s="40">
        <v>6</v>
      </c>
      <c r="E13" s="39"/>
      <c r="F13" s="40"/>
      <c r="G13" s="39"/>
      <c r="H13" s="41"/>
      <c r="I13" s="41"/>
      <c r="J13" s="41"/>
      <c r="K13" s="42"/>
      <c r="L13" s="32">
        <f t="shared" si="1"/>
        <v>6</v>
      </c>
      <c r="M13" s="32" t="str">
        <f t="shared" si="2"/>
        <v xml:space="preserve"> </v>
      </c>
      <c r="N13" s="32" t="str">
        <f t="shared" si="3"/>
        <v xml:space="preserve"> </v>
      </c>
      <c r="O13" s="35">
        <f t="shared" si="4"/>
        <v>15</v>
      </c>
      <c r="P13" s="37"/>
      <c r="Q13" s="36">
        <f t="shared" si="5"/>
        <v>6</v>
      </c>
      <c r="R13" s="36">
        <f t="shared" si="6"/>
        <v>21</v>
      </c>
      <c r="S13" s="36">
        <f t="shared" si="7"/>
        <v>21</v>
      </c>
      <c r="T13" s="36">
        <f t="shared" si="8"/>
        <v>15</v>
      </c>
      <c r="U13" s="36"/>
      <c r="V13" s="36">
        <f t="shared" si="9"/>
        <v>6</v>
      </c>
      <c r="W13" s="36">
        <f t="shared" si="10"/>
        <v>21</v>
      </c>
      <c r="X13" s="36">
        <f t="shared" si="11"/>
        <v>21</v>
      </c>
      <c r="Y13" s="36">
        <f t="shared" si="12"/>
        <v>21</v>
      </c>
      <c r="Z13" s="36">
        <f t="shared" si="13"/>
        <v>21</v>
      </c>
      <c r="AA13" s="36">
        <f t="shared" si="14"/>
        <v>15</v>
      </c>
      <c r="AB13" s="36"/>
      <c r="AC13" s="36"/>
      <c r="AD13" s="36"/>
      <c r="AE13" s="53"/>
    </row>
    <row r="14" spans="1:31" ht="12.95" customHeight="1" x14ac:dyDescent="0.2">
      <c r="A14" s="38"/>
      <c r="B14" s="41"/>
      <c r="C14" s="39"/>
      <c r="D14" s="40"/>
      <c r="E14" s="39"/>
      <c r="F14" s="40"/>
      <c r="G14" s="39"/>
      <c r="H14" s="41"/>
      <c r="I14" s="41"/>
      <c r="J14" s="41"/>
      <c r="K14" s="42"/>
      <c r="L14" s="32" t="str">
        <f t="shared" ref="L14" si="15">IF(Q14&gt;20," ",Q14)</f>
        <v xml:space="preserve"> </v>
      </c>
      <c r="M14" s="32" t="str">
        <f t="shared" ref="M14" si="16">IF(R14&gt;20," ",R14)</f>
        <v xml:space="preserve"> </v>
      </c>
      <c r="N14" s="32" t="str">
        <f t="shared" ref="N14" si="17">IF(S14&gt;20," ",S14)</f>
        <v xml:space="preserve"> </v>
      </c>
      <c r="O14" s="35" t="str">
        <f t="shared" ref="O14" si="18">IF(T14&lt;1," ",T14)</f>
        <v xml:space="preserve"> </v>
      </c>
      <c r="P14" s="37"/>
      <c r="Q14" s="36">
        <f t="shared" ref="Q14" si="19">IF(COUNT(D14:K14)&gt;0,SMALL(D14:K14,1),21)</f>
        <v>21</v>
      </c>
      <c r="R14" s="36">
        <f t="shared" ref="R14" si="20">IF(COUNT(D14:K14)&gt;1,SMALL(D14:K14,2),21)</f>
        <v>21</v>
      </c>
      <c r="S14" s="36">
        <f t="shared" ref="S14" si="21">IF(COUNT(D14:K14)&gt;2,SMALL(D14:K14,3),21)</f>
        <v>21</v>
      </c>
      <c r="T14" s="36">
        <f t="shared" ref="T14" si="22">21*3-Q14-R14-S14-((3-COUNT(Q14:S14))*21)</f>
        <v>0</v>
      </c>
      <c r="U14" s="36"/>
      <c r="V14" s="36">
        <f t="shared" ref="V14" si="23">IF(COUNT(D14:K14)&gt;0,SMALL(D14:K14,1),21)</f>
        <v>21</v>
      </c>
      <c r="W14" s="36">
        <f t="shared" ref="W14" si="24">IF(COUNT(D14:K14)&gt;1,SMALL(D14:K14,2),21)</f>
        <v>21</v>
      </c>
      <c r="X14" s="36">
        <f t="shared" ref="X14" si="25">IF(COUNT(D14:K14)&gt;2,SMALL(D14:K14,3),21)</f>
        <v>21</v>
      </c>
      <c r="Y14" s="36">
        <f t="shared" ref="Y14" si="26">IF(COUNT(D14:K14)&gt;3,SMALL(D14:K14,4),21)</f>
        <v>21</v>
      </c>
      <c r="Z14" s="36">
        <f t="shared" ref="Z14" si="27">IF(COUNT(D14:K14)&gt;4,SMALL(D14:K14,5),21)</f>
        <v>21</v>
      </c>
      <c r="AA14" s="36">
        <f t="shared" ref="AA14" si="28">21*5-V14-W14-X14-Y14-Z14-((5-COUNT(V14:Z14))*21)</f>
        <v>0</v>
      </c>
      <c r="AB14" s="36"/>
      <c r="AC14" s="36"/>
      <c r="AD14" s="36"/>
      <c r="AE14" s="53"/>
    </row>
    <row r="15" spans="1:31" ht="12.95" customHeight="1" x14ac:dyDescent="0.2"/>
    <row r="16" spans="1:31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</sheetData>
  <sortState ref="A5:AE25">
    <sortCondition ref="AE5:AE25"/>
  </sortState>
  <mergeCells count="1">
    <mergeCell ref="A1:E1"/>
  </mergeCells>
  <phoneticPr fontId="0" type="noConversion"/>
  <pageMargins left="0.75" right="0.75" top="1" bottom="1" header="0.5" footer="0.5"/>
  <pageSetup paperSize="9" scale="82" fitToHeight="2" orientation="landscape" verticalDpi="0" r:id="rId1"/>
  <headerFooter alignWithMargins="0">
    <oddFooter>&amp;C&amp;"Verdana,Normal"www.oslosportsfiskere.no/isfiske/NC2007.xls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AE10"/>
  <sheetViews>
    <sheetView workbookViewId="0">
      <selection sqref="A1:E1"/>
    </sheetView>
  </sheetViews>
  <sheetFormatPr baseColWidth="10" defaultRowHeight="12.75" x14ac:dyDescent="0.2"/>
  <cols>
    <col min="1" max="1" width="6.83203125" customWidth="1"/>
    <col min="2" max="2" width="24.1640625" customWidth="1"/>
    <col min="3" max="3" width="26.33203125" customWidth="1"/>
    <col min="7" max="9" width="16.33203125" customWidth="1"/>
    <col min="10" max="10" width="2.6640625" customWidth="1"/>
    <col min="11" max="11" width="2.83203125" customWidth="1"/>
    <col min="12" max="12" width="3.5" customWidth="1"/>
    <col min="13" max="14" width="3.6640625" customWidth="1"/>
    <col min="15" max="15" width="6" customWidth="1"/>
    <col min="16" max="16" width="3.83203125" style="31" customWidth="1"/>
    <col min="17" max="17" width="3.33203125" hidden="1" customWidth="1"/>
    <col min="18" max="19" width="3.6640625" hidden="1" customWidth="1"/>
    <col min="20" max="20" width="4.83203125" hidden="1" customWidth="1"/>
    <col min="21" max="21" width="4" hidden="1" customWidth="1"/>
    <col min="22" max="22" width="3.5" hidden="1" customWidth="1"/>
    <col min="23" max="23" width="3.33203125" hidden="1" customWidth="1"/>
    <col min="24" max="24" width="3.5" hidden="1" customWidth="1"/>
    <col min="25" max="25" width="3.33203125" hidden="1" customWidth="1"/>
    <col min="26" max="26" width="3.1640625" hidden="1" customWidth="1"/>
    <col min="27" max="27" width="5.1640625" hidden="1" customWidth="1"/>
  </cols>
  <sheetData>
    <row r="1" spans="1:31" s="36" customFormat="1" ht="28.5" thickBot="1" x14ac:dyDescent="0.45">
      <c r="A1" s="129" t="s">
        <v>129</v>
      </c>
      <c r="B1" s="130"/>
      <c r="C1" s="130"/>
      <c r="D1" s="130"/>
      <c r="E1" s="130"/>
      <c r="F1" s="55"/>
      <c r="G1" s="55"/>
      <c r="H1" s="55"/>
      <c r="I1" s="55"/>
      <c r="J1" s="55"/>
      <c r="K1" s="56"/>
      <c r="L1" s="57"/>
      <c r="M1" s="57"/>
      <c r="N1" s="57"/>
      <c r="O1" s="58"/>
      <c r="P1" s="98"/>
    </row>
    <row r="2" spans="1:31" s="36" customFormat="1" ht="27" thickBot="1" x14ac:dyDescent="0.45">
      <c r="A2" s="59"/>
      <c r="B2" s="60"/>
      <c r="C2" s="60"/>
      <c r="D2" s="77"/>
      <c r="E2" s="55"/>
      <c r="F2" s="55"/>
      <c r="G2" s="78" t="s">
        <v>3</v>
      </c>
      <c r="H2" s="55"/>
      <c r="I2" s="55"/>
      <c r="J2" s="55"/>
      <c r="K2" s="56"/>
      <c r="L2" s="59"/>
      <c r="M2" s="60"/>
      <c r="N2" s="60"/>
      <c r="O2" s="61"/>
      <c r="P2" s="98"/>
      <c r="AC2" s="96"/>
      <c r="AD2" s="97"/>
      <c r="AE2" s="97"/>
    </row>
    <row r="3" spans="1:31" s="36" customFormat="1" x14ac:dyDescent="0.2">
      <c r="A3" s="44"/>
      <c r="B3" s="62"/>
      <c r="C3" s="62"/>
      <c r="D3" s="87" t="s">
        <v>61</v>
      </c>
      <c r="E3" s="87" t="s">
        <v>121</v>
      </c>
      <c r="F3" s="87" t="s">
        <v>62</v>
      </c>
      <c r="G3" s="87" t="s">
        <v>122</v>
      </c>
      <c r="H3" s="87" t="s">
        <v>123</v>
      </c>
      <c r="I3" s="87" t="s">
        <v>124</v>
      </c>
      <c r="J3" s="75"/>
      <c r="K3" s="76" t="s">
        <v>5</v>
      </c>
      <c r="L3" s="64"/>
      <c r="M3" s="63"/>
      <c r="N3" s="63"/>
      <c r="O3" s="65"/>
      <c r="P3" s="98"/>
    </row>
    <row r="4" spans="1:31" s="36" customFormat="1" ht="13.5" thickBot="1" x14ac:dyDescent="0.25">
      <c r="A4" s="66" t="s">
        <v>0</v>
      </c>
      <c r="B4" s="67" t="s">
        <v>1</v>
      </c>
      <c r="C4" s="67" t="s">
        <v>2</v>
      </c>
      <c r="D4" s="28">
        <v>44178</v>
      </c>
      <c r="E4" s="28">
        <v>44199</v>
      </c>
      <c r="F4" s="28">
        <v>44213</v>
      </c>
      <c r="G4" s="28">
        <v>44227</v>
      </c>
      <c r="H4" s="28">
        <v>44241</v>
      </c>
      <c r="I4" s="28">
        <v>44248</v>
      </c>
      <c r="J4" s="68"/>
      <c r="K4" s="69"/>
      <c r="L4" s="70" t="s">
        <v>4</v>
      </c>
      <c r="M4" s="71"/>
      <c r="N4" s="71"/>
      <c r="O4" s="72"/>
      <c r="P4" s="98"/>
    </row>
    <row r="5" spans="1:31" s="53" customFormat="1" ht="13.5" thickBot="1" x14ac:dyDescent="0.25">
      <c r="A5" s="102">
        <f t="shared" ref="A5:A7" si="0">IF(AA5&lt;1," ",AA5)</f>
        <v>59</v>
      </c>
      <c r="B5" s="34" t="s">
        <v>75</v>
      </c>
      <c r="C5" s="32" t="s">
        <v>72</v>
      </c>
      <c r="D5" s="33">
        <v>1</v>
      </c>
      <c r="E5" s="32">
        <v>1</v>
      </c>
      <c r="F5" s="33">
        <v>2</v>
      </c>
      <c r="G5" s="32"/>
      <c r="H5" s="34"/>
      <c r="I5" s="34"/>
      <c r="J5" s="34"/>
      <c r="K5" s="33"/>
      <c r="L5" s="102">
        <f t="shared" ref="L5" si="1">IF(Q5&gt;20," ",Q5)</f>
        <v>1</v>
      </c>
      <c r="M5" s="103">
        <f t="shared" ref="M5" si="2">IF(R5&gt;20," ",R5)</f>
        <v>1</v>
      </c>
      <c r="N5" s="103">
        <f t="shared" ref="N5" si="3">IF(S5&gt;20," ",S5)</f>
        <v>2</v>
      </c>
      <c r="O5" s="104">
        <f t="shared" ref="O5:O7" si="4">IF(T5&lt;1," ",T5)</f>
        <v>59</v>
      </c>
      <c r="P5" s="116"/>
      <c r="Q5" s="53">
        <f t="shared" ref="Q5:Q7" si="5">IF(COUNT(D5:K5)&gt;0,SMALL(D5:K5,1),21)</f>
        <v>1</v>
      </c>
      <c r="R5" s="53">
        <f t="shared" ref="R5:R7" si="6">IF(COUNT(D5:K5)&gt;1,SMALL(D5:K5,2),21)</f>
        <v>1</v>
      </c>
      <c r="S5" s="53">
        <f t="shared" ref="S5:S7" si="7">IF(COUNT(D5:K5)&gt;2,SMALL(D5:K5,3),21)</f>
        <v>2</v>
      </c>
      <c r="T5" s="53">
        <f t="shared" ref="T5:T7" si="8">21*3-Q5-R5-S5-((3-COUNT(Q5:S5))*21)</f>
        <v>59</v>
      </c>
      <c r="V5" s="53">
        <f t="shared" ref="V5:V7" si="9">IF(COUNT(D5:K5)&gt;0,SMALL(D5:K5,1),21)</f>
        <v>1</v>
      </c>
      <c r="W5" s="53">
        <f t="shared" ref="W5:W7" si="10">IF(COUNT(D5:K5)&gt;1,SMALL(D5:K5,2),21)</f>
        <v>1</v>
      </c>
      <c r="X5" s="53">
        <f t="shared" ref="X5:X7" si="11">IF(COUNT(D5:K5)&gt;2,SMALL(D5:K5,3),21)</f>
        <v>2</v>
      </c>
      <c r="Y5" s="53">
        <f t="shared" ref="Y5:Y7" si="12">IF(COUNT(D5:K5)&gt;3,SMALL(D5:K5,4),21)</f>
        <v>21</v>
      </c>
      <c r="Z5" s="53">
        <f t="shared" ref="Z5:Z7" si="13">IF(COUNT(D5:K5)&gt;4,SMALL(D5:K5,5),21)</f>
        <v>21</v>
      </c>
      <c r="AA5" s="53">
        <f t="shared" ref="AA5:AA7" si="14">21*5-V5-W5-X5-Y5-Z5-((5-COUNT(V5:Z5))*21)</f>
        <v>59</v>
      </c>
    </row>
    <row r="6" spans="1:31" s="53" customFormat="1" x14ac:dyDescent="0.2">
      <c r="A6" s="102">
        <f t="shared" ref="A6" si="15">IF(AA6&lt;1," ",AA6)</f>
        <v>20</v>
      </c>
      <c r="B6" s="34" t="s">
        <v>158</v>
      </c>
      <c r="C6" s="32" t="s">
        <v>24</v>
      </c>
      <c r="D6" s="33"/>
      <c r="E6" s="32"/>
      <c r="F6" s="33">
        <v>1</v>
      </c>
      <c r="G6" s="32"/>
      <c r="H6" s="34"/>
      <c r="I6" s="34"/>
      <c r="J6" s="34"/>
      <c r="K6" s="33"/>
      <c r="L6" s="102">
        <f t="shared" ref="L6" si="16">IF(Q6&gt;20," ",Q6)</f>
        <v>1</v>
      </c>
      <c r="M6" s="103" t="str">
        <f t="shared" ref="M6" si="17">IF(R6&gt;20," ",R6)</f>
        <v xml:space="preserve"> </v>
      </c>
      <c r="N6" s="103" t="str">
        <f t="shared" ref="N6" si="18">IF(S6&gt;20," ",S6)</f>
        <v xml:space="preserve"> </v>
      </c>
      <c r="O6" s="104">
        <f t="shared" ref="O6" si="19">IF(T6&lt;1," ",T6)</f>
        <v>20</v>
      </c>
      <c r="P6" s="116"/>
      <c r="Q6" s="53">
        <f t="shared" ref="Q6" si="20">IF(COUNT(D6:K6)&gt;0,SMALL(D6:K6,1),21)</f>
        <v>1</v>
      </c>
      <c r="R6" s="53">
        <f t="shared" ref="R6" si="21">IF(COUNT(D6:K6)&gt;1,SMALL(D6:K6,2),21)</f>
        <v>21</v>
      </c>
      <c r="S6" s="53">
        <f t="shared" ref="S6" si="22">IF(COUNT(D6:K6)&gt;2,SMALL(D6:K6,3),21)</f>
        <v>21</v>
      </c>
      <c r="T6" s="53">
        <f t="shared" ref="T6" si="23">21*3-Q6-R6-S6-((3-COUNT(Q6:S6))*21)</f>
        <v>20</v>
      </c>
      <c r="V6" s="53">
        <f t="shared" ref="V6" si="24">IF(COUNT(D6:K6)&gt;0,SMALL(D6:K6,1),21)</f>
        <v>1</v>
      </c>
      <c r="W6" s="53">
        <f t="shared" ref="W6" si="25">IF(COUNT(D6:K6)&gt;1,SMALL(D6:K6,2),21)</f>
        <v>21</v>
      </c>
      <c r="X6" s="53">
        <f t="shared" ref="X6" si="26">IF(COUNT(D6:K6)&gt;2,SMALL(D6:K6,3),21)</f>
        <v>21</v>
      </c>
      <c r="Y6" s="53">
        <f t="shared" ref="Y6" si="27">IF(COUNT(D6:K6)&gt;3,SMALL(D6:K6,4),21)</f>
        <v>21</v>
      </c>
      <c r="Z6" s="53">
        <f t="shared" ref="Z6" si="28">IF(COUNT(D6:K6)&gt;4,SMALL(D6:K6,5),21)</f>
        <v>21</v>
      </c>
      <c r="AA6" s="53">
        <f t="shared" ref="AA6" si="29">21*5-V6-W6-X6-Y6-Z6-((5-COUNT(V6:Z6))*21)</f>
        <v>20</v>
      </c>
    </row>
    <row r="7" spans="1:31" ht="13.5" thickBot="1" x14ac:dyDescent="0.25">
      <c r="A7" s="45" t="str">
        <f t="shared" si="0"/>
        <v xml:space="preserve"> </v>
      </c>
      <c r="B7" s="22"/>
      <c r="C7" s="21"/>
      <c r="D7" s="108"/>
      <c r="E7" s="21"/>
      <c r="F7" s="108"/>
      <c r="G7" s="21"/>
      <c r="H7" s="22"/>
      <c r="I7" s="22"/>
      <c r="J7" s="22"/>
      <c r="K7" s="108"/>
      <c r="L7" s="109" t="str">
        <f t="shared" ref="L7:N7" si="30">IF(Q7&gt;20," ",Q7)</f>
        <v xml:space="preserve"> </v>
      </c>
      <c r="M7" s="21" t="str">
        <f t="shared" si="30"/>
        <v xml:space="preserve"> </v>
      </c>
      <c r="N7" s="21" t="str">
        <f t="shared" si="30"/>
        <v xml:space="preserve"> </v>
      </c>
      <c r="O7" s="110" t="str">
        <f t="shared" si="4"/>
        <v xml:space="preserve"> </v>
      </c>
      <c r="Q7">
        <f t="shared" si="5"/>
        <v>21</v>
      </c>
      <c r="R7">
        <f t="shared" si="6"/>
        <v>21</v>
      </c>
      <c r="S7">
        <f t="shared" si="7"/>
        <v>21</v>
      </c>
      <c r="T7">
        <f t="shared" si="8"/>
        <v>0</v>
      </c>
      <c r="V7" s="36">
        <f t="shared" si="9"/>
        <v>21</v>
      </c>
      <c r="W7" s="36">
        <f t="shared" si="10"/>
        <v>21</v>
      </c>
      <c r="X7" s="36">
        <f t="shared" si="11"/>
        <v>21</v>
      </c>
      <c r="Y7" s="36">
        <f t="shared" si="12"/>
        <v>21</v>
      </c>
      <c r="Z7" s="36">
        <f t="shared" si="13"/>
        <v>21</v>
      </c>
      <c r="AA7">
        <f t="shared" si="14"/>
        <v>0</v>
      </c>
    </row>
    <row r="8" spans="1:31" x14ac:dyDescent="0.2">
      <c r="V8" s="36"/>
      <c r="W8" s="36"/>
      <c r="X8" s="36"/>
      <c r="Y8" s="36"/>
      <c r="Z8" s="36"/>
    </row>
    <row r="9" spans="1:31" x14ac:dyDescent="0.2">
      <c r="V9" s="36"/>
      <c r="W9" s="36"/>
      <c r="X9" s="36"/>
      <c r="Y9" s="36"/>
      <c r="Z9" s="36"/>
    </row>
    <row r="10" spans="1:31" x14ac:dyDescent="0.2">
      <c r="V10" s="36"/>
      <c r="W10" s="36"/>
      <c r="X10" s="36"/>
      <c r="Y10" s="36"/>
      <c r="Z10" s="36"/>
    </row>
  </sheetData>
  <sortState ref="A5:AE21">
    <sortCondition ref="D5:D21"/>
  </sortState>
  <mergeCells count="1">
    <mergeCell ref="A1:E1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AE106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2" width="26.33203125" customWidth="1"/>
    <col min="3" max="3" width="24.5" customWidth="1"/>
    <col min="4" max="6" width="13.33203125" customWidth="1"/>
    <col min="7" max="7" width="16.33203125" customWidth="1"/>
    <col min="8" max="8" width="15.6640625" customWidth="1"/>
    <col min="9" max="9" width="17" customWidth="1"/>
    <col min="10" max="10" width="3" customWidth="1"/>
    <col min="11" max="14" width="3.33203125" customWidth="1"/>
    <col min="15" max="15" width="5.83203125" customWidth="1"/>
    <col min="16" max="16" width="3.6640625" style="31" customWidth="1"/>
    <col min="17" max="22" width="3.6640625" hidden="1" customWidth="1"/>
    <col min="23" max="23" width="3.1640625" hidden="1" customWidth="1"/>
    <col min="24" max="26" width="3.33203125" hidden="1" customWidth="1"/>
    <col min="27" max="27" width="6.6640625" hidden="1" customWidth="1"/>
  </cols>
  <sheetData>
    <row r="1" spans="1:31" s="36" customFormat="1" ht="24.95" customHeight="1" thickBot="1" x14ac:dyDescent="0.45">
      <c r="A1" s="129" t="s">
        <v>128</v>
      </c>
      <c r="B1" s="130"/>
      <c r="C1" s="130"/>
      <c r="D1" s="130"/>
      <c r="E1" s="130"/>
      <c r="F1" s="55"/>
      <c r="G1" s="55"/>
      <c r="H1" s="55"/>
      <c r="I1" s="55"/>
      <c r="J1" s="55"/>
      <c r="K1" s="56"/>
      <c r="L1" s="57"/>
      <c r="M1" s="57"/>
      <c r="N1" s="57"/>
      <c r="O1" s="58"/>
      <c r="P1" s="98"/>
    </row>
    <row r="2" spans="1:31" s="36" customFormat="1" ht="24.95" customHeight="1" thickBot="1" x14ac:dyDescent="0.45">
      <c r="A2" s="59"/>
      <c r="B2" s="60"/>
      <c r="C2" s="60"/>
      <c r="D2" s="77"/>
      <c r="E2" s="55"/>
      <c r="F2" s="55"/>
      <c r="G2" s="78" t="s">
        <v>3</v>
      </c>
      <c r="H2" s="55"/>
      <c r="I2" s="55"/>
      <c r="J2" s="55"/>
      <c r="K2" s="56"/>
      <c r="L2" s="59"/>
      <c r="M2" s="60"/>
      <c r="N2" s="60"/>
      <c r="O2" s="61"/>
      <c r="P2" s="98"/>
      <c r="AC2" s="96"/>
      <c r="AD2" s="97"/>
      <c r="AE2" s="97"/>
    </row>
    <row r="3" spans="1:31" s="36" customFormat="1" ht="15.95" customHeight="1" x14ac:dyDescent="0.2">
      <c r="A3" s="44"/>
      <c r="B3" s="62"/>
      <c r="C3" s="62"/>
      <c r="D3" s="87" t="s">
        <v>61</v>
      </c>
      <c r="E3" s="87" t="s">
        <v>121</v>
      </c>
      <c r="F3" s="87" t="s">
        <v>62</v>
      </c>
      <c r="G3" s="87" t="s">
        <v>122</v>
      </c>
      <c r="H3" s="87" t="s">
        <v>123</v>
      </c>
      <c r="I3" s="87" t="s">
        <v>124</v>
      </c>
      <c r="J3" s="75"/>
      <c r="K3" s="76" t="s">
        <v>5</v>
      </c>
      <c r="L3" s="64"/>
      <c r="M3" s="63"/>
      <c r="N3" s="63"/>
      <c r="O3" s="65"/>
      <c r="P3" s="98"/>
    </row>
    <row r="4" spans="1:31" s="36" customFormat="1" ht="15.95" customHeight="1" thickBot="1" x14ac:dyDescent="0.25">
      <c r="A4" s="66" t="s">
        <v>0</v>
      </c>
      <c r="B4" s="67" t="s">
        <v>1</v>
      </c>
      <c r="C4" s="67" t="s">
        <v>2</v>
      </c>
      <c r="D4" s="28">
        <v>44178</v>
      </c>
      <c r="E4" s="28">
        <v>44199</v>
      </c>
      <c r="F4" s="28">
        <v>44213</v>
      </c>
      <c r="G4" s="28">
        <v>44227</v>
      </c>
      <c r="H4" s="28">
        <v>44241</v>
      </c>
      <c r="I4" s="28">
        <v>44248</v>
      </c>
      <c r="J4" s="68"/>
      <c r="K4" s="69"/>
      <c r="L4" s="70" t="s">
        <v>4</v>
      </c>
      <c r="M4" s="71"/>
      <c r="N4" s="71"/>
      <c r="O4" s="72"/>
      <c r="P4" s="98"/>
    </row>
    <row r="5" spans="1:31" s="53" customFormat="1" ht="12.95" customHeight="1" x14ac:dyDescent="0.2">
      <c r="A5" s="44">
        <f t="shared" ref="A5:A31" si="0">IF(AA5&lt;1," ",AA5)</f>
        <v>53</v>
      </c>
      <c r="B5" s="103" t="s">
        <v>29</v>
      </c>
      <c r="C5" s="103" t="s">
        <v>17</v>
      </c>
      <c r="D5" s="105">
        <v>1</v>
      </c>
      <c r="E5" s="103">
        <v>1</v>
      </c>
      <c r="F5" s="105">
        <v>8</v>
      </c>
      <c r="G5" s="103"/>
      <c r="H5" s="106"/>
      <c r="I5" s="106"/>
      <c r="J5" s="106"/>
      <c r="K5" s="105"/>
      <c r="L5" s="102">
        <f t="shared" ref="L5:L31" si="1">IF(Q5&gt;20," ",Q5)</f>
        <v>1</v>
      </c>
      <c r="M5" s="103">
        <f t="shared" ref="M5:M31" si="2">IF(R5&gt;20," ",R5)</f>
        <v>1</v>
      </c>
      <c r="N5" s="103">
        <f t="shared" ref="N5:N31" si="3">IF(S5&gt;20," ",S5)</f>
        <v>8</v>
      </c>
      <c r="O5" s="104">
        <f t="shared" ref="O5:O31" si="4">IF(T5&lt;1," ",T5)</f>
        <v>53</v>
      </c>
      <c r="P5" s="116"/>
      <c r="Q5" s="53">
        <f t="shared" ref="Q5:Q31" si="5">IF(COUNT(D5:K5)&gt;0,SMALL(D5:K5,1),21)</f>
        <v>1</v>
      </c>
      <c r="R5" s="53">
        <f t="shared" ref="R5:R31" si="6">IF(COUNT(D5:K5)&gt;1,SMALL(D5:K5,2),21)</f>
        <v>1</v>
      </c>
      <c r="S5" s="53">
        <f t="shared" ref="S5:S31" si="7">IF(COUNT(D5:K5)&gt;2,SMALL(D5:K5,3),21)</f>
        <v>8</v>
      </c>
      <c r="T5" s="53">
        <f t="shared" ref="T5:T31" si="8">21*3-Q5-R5-S5-((3-COUNT(Q5:S5))*21)</f>
        <v>53</v>
      </c>
      <c r="V5" s="53">
        <f t="shared" ref="V5:V31" si="9">IF(COUNT(D5:K5)&gt;0,SMALL(D5:K5,1),21)</f>
        <v>1</v>
      </c>
      <c r="W5" s="53">
        <f t="shared" ref="W5:W31" si="10">IF(COUNT(D5:K5)&gt;1,SMALL(D5:K5,2),21)</f>
        <v>1</v>
      </c>
      <c r="X5" s="53">
        <f t="shared" ref="X5:X31" si="11">IF(COUNT(D5:K5)&gt;2,SMALL(D5:K5,3),21)</f>
        <v>8</v>
      </c>
      <c r="Y5" s="53">
        <f t="shared" ref="Y5:Y31" si="12">IF(COUNT(D5:K5)&gt;3,SMALL(D5:K5,4),21)</f>
        <v>21</v>
      </c>
      <c r="Z5" s="53">
        <f t="shared" ref="Z5:Z31" si="13">IF(COUNT(D5:K5)&gt;4,SMALL(D5:K5,5),21)</f>
        <v>21</v>
      </c>
      <c r="AA5" s="53">
        <f t="shared" ref="AA5:AA31" si="14">21*5-V5-W5-X5-Y5-Z5-((5-COUNT(V5:Z5))*21)</f>
        <v>53</v>
      </c>
      <c r="AE5" s="53">
        <v>1</v>
      </c>
    </row>
    <row r="6" spans="1:31" s="53" customFormat="1" ht="12.95" customHeight="1" x14ac:dyDescent="0.2">
      <c r="A6" s="38">
        <f t="shared" si="0"/>
        <v>51</v>
      </c>
      <c r="B6" s="32" t="s">
        <v>48</v>
      </c>
      <c r="C6" s="32" t="s">
        <v>7</v>
      </c>
      <c r="D6" s="33">
        <v>3</v>
      </c>
      <c r="E6" s="32">
        <v>4</v>
      </c>
      <c r="F6" s="33">
        <v>5</v>
      </c>
      <c r="G6" s="32"/>
      <c r="H6" s="34"/>
      <c r="I6" s="34"/>
      <c r="J6" s="34"/>
      <c r="K6" s="33"/>
      <c r="L6" s="85">
        <f t="shared" si="1"/>
        <v>3</v>
      </c>
      <c r="M6" s="32">
        <f t="shared" si="2"/>
        <v>4</v>
      </c>
      <c r="N6" s="32">
        <f t="shared" si="3"/>
        <v>5</v>
      </c>
      <c r="O6" s="35">
        <f t="shared" si="4"/>
        <v>51</v>
      </c>
      <c r="P6" s="98"/>
      <c r="Q6" s="36">
        <f t="shared" si="5"/>
        <v>3</v>
      </c>
      <c r="R6" s="36">
        <f t="shared" si="6"/>
        <v>4</v>
      </c>
      <c r="S6" s="36">
        <f t="shared" si="7"/>
        <v>5</v>
      </c>
      <c r="T6" s="36">
        <f t="shared" si="8"/>
        <v>51</v>
      </c>
      <c r="U6" s="36"/>
      <c r="V6" s="36">
        <f t="shared" si="9"/>
        <v>3</v>
      </c>
      <c r="W6" s="36">
        <f t="shared" si="10"/>
        <v>4</v>
      </c>
      <c r="X6" s="36">
        <f t="shared" si="11"/>
        <v>5</v>
      </c>
      <c r="Y6" s="36">
        <f t="shared" si="12"/>
        <v>21</v>
      </c>
      <c r="Z6" s="36">
        <f t="shared" si="13"/>
        <v>21</v>
      </c>
      <c r="AA6" s="36">
        <f t="shared" si="14"/>
        <v>51</v>
      </c>
      <c r="AB6" s="36"/>
      <c r="AC6" s="36"/>
      <c r="AD6" s="36"/>
      <c r="AE6" s="53">
        <v>2</v>
      </c>
    </row>
    <row r="7" spans="1:31" s="53" customFormat="1" ht="12.95" customHeight="1" x14ac:dyDescent="0.2">
      <c r="A7" s="38">
        <f t="shared" si="0"/>
        <v>46</v>
      </c>
      <c r="B7" s="32" t="s">
        <v>32</v>
      </c>
      <c r="C7" s="32" t="s">
        <v>24</v>
      </c>
      <c r="D7" s="33">
        <v>2</v>
      </c>
      <c r="E7" s="32">
        <v>3</v>
      </c>
      <c r="F7" s="33">
        <v>12</v>
      </c>
      <c r="G7" s="32"/>
      <c r="H7" s="34"/>
      <c r="I7" s="34"/>
      <c r="J7" s="34"/>
      <c r="K7" s="33"/>
      <c r="L7" s="85">
        <f t="shared" si="1"/>
        <v>2</v>
      </c>
      <c r="M7" s="32">
        <f t="shared" si="2"/>
        <v>3</v>
      </c>
      <c r="N7" s="32">
        <f t="shared" si="3"/>
        <v>12</v>
      </c>
      <c r="O7" s="35">
        <f t="shared" si="4"/>
        <v>46</v>
      </c>
      <c r="P7" s="116"/>
      <c r="Q7" s="53">
        <f t="shared" si="5"/>
        <v>2</v>
      </c>
      <c r="R7" s="53">
        <f t="shared" si="6"/>
        <v>3</v>
      </c>
      <c r="S7" s="53">
        <f t="shared" si="7"/>
        <v>12</v>
      </c>
      <c r="T7" s="53">
        <f t="shared" si="8"/>
        <v>46</v>
      </c>
      <c r="V7" s="53">
        <f t="shared" si="9"/>
        <v>2</v>
      </c>
      <c r="W7" s="53">
        <f t="shared" si="10"/>
        <v>3</v>
      </c>
      <c r="X7" s="53">
        <f t="shared" si="11"/>
        <v>12</v>
      </c>
      <c r="Y7" s="53">
        <f t="shared" si="12"/>
        <v>21</v>
      </c>
      <c r="Z7" s="53">
        <f t="shared" si="13"/>
        <v>21</v>
      </c>
      <c r="AA7" s="53">
        <f t="shared" si="14"/>
        <v>46</v>
      </c>
      <c r="AE7" s="53">
        <v>3</v>
      </c>
    </row>
    <row r="8" spans="1:31" s="53" customFormat="1" ht="12.95" customHeight="1" x14ac:dyDescent="0.2">
      <c r="A8" s="38">
        <f t="shared" si="0"/>
        <v>44</v>
      </c>
      <c r="B8" s="39" t="s">
        <v>26</v>
      </c>
      <c r="C8" s="39" t="s">
        <v>133</v>
      </c>
      <c r="D8" s="40">
        <v>4</v>
      </c>
      <c r="E8" s="39">
        <v>6</v>
      </c>
      <c r="F8" s="40">
        <v>9</v>
      </c>
      <c r="G8" s="39"/>
      <c r="H8" s="41"/>
      <c r="I8" s="41"/>
      <c r="J8" s="41"/>
      <c r="K8" s="40"/>
      <c r="L8" s="85">
        <f t="shared" si="1"/>
        <v>4</v>
      </c>
      <c r="M8" s="32">
        <f t="shared" si="2"/>
        <v>6</v>
      </c>
      <c r="N8" s="32">
        <f t="shared" si="3"/>
        <v>9</v>
      </c>
      <c r="O8" s="35">
        <f t="shared" si="4"/>
        <v>44</v>
      </c>
      <c r="P8" s="98"/>
      <c r="Q8" s="36">
        <f t="shared" si="5"/>
        <v>4</v>
      </c>
      <c r="R8" s="36">
        <f t="shared" si="6"/>
        <v>6</v>
      </c>
      <c r="S8" s="36">
        <f t="shared" si="7"/>
        <v>9</v>
      </c>
      <c r="T8" s="36">
        <f t="shared" si="8"/>
        <v>44</v>
      </c>
      <c r="U8" s="36"/>
      <c r="V8" s="36">
        <f t="shared" si="9"/>
        <v>4</v>
      </c>
      <c r="W8" s="36">
        <f t="shared" si="10"/>
        <v>6</v>
      </c>
      <c r="X8" s="36">
        <f t="shared" si="11"/>
        <v>9</v>
      </c>
      <c r="Y8" s="36">
        <f t="shared" si="12"/>
        <v>21</v>
      </c>
      <c r="Z8" s="36">
        <f t="shared" si="13"/>
        <v>21</v>
      </c>
      <c r="AA8" s="36">
        <f t="shared" si="14"/>
        <v>44</v>
      </c>
      <c r="AB8" s="36"/>
      <c r="AC8" s="36"/>
      <c r="AD8" s="36"/>
      <c r="AE8" s="53">
        <v>4</v>
      </c>
    </row>
    <row r="9" spans="1:31" s="53" customFormat="1" ht="12.95" customHeight="1" x14ac:dyDescent="0.2">
      <c r="A9" s="38">
        <f t="shared" si="0"/>
        <v>43</v>
      </c>
      <c r="B9" s="12" t="s">
        <v>43</v>
      </c>
      <c r="C9" s="12" t="s">
        <v>7</v>
      </c>
      <c r="D9" s="13">
        <v>10</v>
      </c>
      <c r="E9" s="12">
        <v>7</v>
      </c>
      <c r="F9" s="13">
        <v>3</v>
      </c>
      <c r="G9" s="12"/>
      <c r="H9" s="14"/>
      <c r="I9" s="14"/>
      <c r="J9" s="14"/>
      <c r="K9" s="13"/>
      <c r="L9" s="93">
        <f t="shared" si="1"/>
        <v>3</v>
      </c>
      <c r="M9" s="5">
        <f t="shared" si="2"/>
        <v>7</v>
      </c>
      <c r="N9" s="5">
        <f t="shared" si="3"/>
        <v>10</v>
      </c>
      <c r="O9" s="6">
        <f t="shared" si="4"/>
        <v>43</v>
      </c>
      <c r="P9" s="31"/>
      <c r="Q9">
        <f t="shared" si="5"/>
        <v>3</v>
      </c>
      <c r="R9">
        <f t="shared" si="6"/>
        <v>7</v>
      </c>
      <c r="S9">
        <f t="shared" si="7"/>
        <v>10</v>
      </c>
      <c r="T9">
        <f t="shared" si="8"/>
        <v>43</v>
      </c>
      <c r="U9"/>
      <c r="V9" s="36">
        <f t="shared" si="9"/>
        <v>3</v>
      </c>
      <c r="W9" s="36">
        <f t="shared" si="10"/>
        <v>7</v>
      </c>
      <c r="X9" s="36">
        <f t="shared" si="11"/>
        <v>10</v>
      </c>
      <c r="Y9" s="36">
        <f t="shared" si="12"/>
        <v>21</v>
      </c>
      <c r="Z9" s="36">
        <f t="shared" si="13"/>
        <v>21</v>
      </c>
      <c r="AA9">
        <f t="shared" si="14"/>
        <v>43</v>
      </c>
      <c r="AB9"/>
      <c r="AC9"/>
      <c r="AD9"/>
      <c r="AE9" s="53">
        <v>5</v>
      </c>
    </row>
    <row r="10" spans="1:31" s="53" customFormat="1" ht="12.95" customHeight="1" x14ac:dyDescent="0.2">
      <c r="A10" s="38">
        <f t="shared" si="0"/>
        <v>42</v>
      </c>
      <c r="B10" s="39" t="s">
        <v>47</v>
      </c>
      <c r="C10" s="39" t="s">
        <v>21</v>
      </c>
      <c r="D10" s="40">
        <v>9</v>
      </c>
      <c r="E10" s="39">
        <v>10</v>
      </c>
      <c r="F10" s="40">
        <v>2</v>
      </c>
      <c r="G10" s="39"/>
      <c r="H10" s="41"/>
      <c r="I10" s="41"/>
      <c r="J10" s="41"/>
      <c r="K10" s="40"/>
      <c r="L10" s="85">
        <f t="shared" si="1"/>
        <v>2</v>
      </c>
      <c r="M10" s="32">
        <f t="shared" si="2"/>
        <v>9</v>
      </c>
      <c r="N10" s="32">
        <f t="shared" si="3"/>
        <v>10</v>
      </c>
      <c r="O10" s="35">
        <f t="shared" si="4"/>
        <v>42</v>
      </c>
      <c r="P10" s="116"/>
      <c r="Q10" s="53">
        <f t="shared" si="5"/>
        <v>2</v>
      </c>
      <c r="R10" s="53">
        <f t="shared" si="6"/>
        <v>9</v>
      </c>
      <c r="S10" s="53">
        <f t="shared" si="7"/>
        <v>10</v>
      </c>
      <c r="T10" s="53">
        <f t="shared" si="8"/>
        <v>42</v>
      </c>
      <c r="V10" s="53">
        <f t="shared" si="9"/>
        <v>2</v>
      </c>
      <c r="W10" s="53">
        <f t="shared" si="10"/>
        <v>9</v>
      </c>
      <c r="X10" s="53">
        <f t="shared" si="11"/>
        <v>10</v>
      </c>
      <c r="Y10" s="53">
        <f t="shared" si="12"/>
        <v>21</v>
      </c>
      <c r="Z10" s="53">
        <f t="shared" si="13"/>
        <v>21</v>
      </c>
      <c r="AA10" s="53">
        <f t="shared" si="14"/>
        <v>42</v>
      </c>
      <c r="AE10" s="53">
        <v>6</v>
      </c>
    </row>
    <row r="11" spans="1:31" s="53" customFormat="1" ht="12.95" customHeight="1" x14ac:dyDescent="0.2">
      <c r="A11" s="38">
        <f t="shared" si="0"/>
        <v>38</v>
      </c>
      <c r="B11" s="39" t="s">
        <v>23</v>
      </c>
      <c r="C11" s="39" t="s">
        <v>72</v>
      </c>
      <c r="D11" s="40">
        <v>7</v>
      </c>
      <c r="E11" s="39">
        <v>11</v>
      </c>
      <c r="F11" s="40">
        <v>7</v>
      </c>
      <c r="G11" s="39"/>
      <c r="H11" s="41"/>
      <c r="I11" s="41"/>
      <c r="J11" s="41"/>
      <c r="K11" s="40"/>
      <c r="L11" s="85">
        <f t="shared" si="1"/>
        <v>7</v>
      </c>
      <c r="M11" s="32">
        <f t="shared" si="2"/>
        <v>7</v>
      </c>
      <c r="N11" s="32">
        <f t="shared" si="3"/>
        <v>11</v>
      </c>
      <c r="O11" s="35">
        <f t="shared" si="4"/>
        <v>38</v>
      </c>
      <c r="P11" s="98"/>
      <c r="Q11" s="36">
        <f t="shared" si="5"/>
        <v>7</v>
      </c>
      <c r="R11" s="36">
        <f t="shared" si="6"/>
        <v>7</v>
      </c>
      <c r="S11" s="36">
        <f t="shared" si="7"/>
        <v>11</v>
      </c>
      <c r="T11" s="36">
        <f t="shared" si="8"/>
        <v>38</v>
      </c>
      <c r="U11" s="36"/>
      <c r="V11" s="36">
        <f t="shared" si="9"/>
        <v>7</v>
      </c>
      <c r="W11" s="36">
        <f t="shared" si="10"/>
        <v>7</v>
      </c>
      <c r="X11" s="36">
        <f t="shared" si="11"/>
        <v>11</v>
      </c>
      <c r="Y11" s="36">
        <f t="shared" si="12"/>
        <v>21</v>
      </c>
      <c r="Z11" s="36">
        <f t="shared" si="13"/>
        <v>21</v>
      </c>
      <c r="AA11" s="36">
        <f t="shared" si="14"/>
        <v>38</v>
      </c>
      <c r="AB11" s="36"/>
      <c r="AC11" s="36"/>
      <c r="AD11" s="36"/>
      <c r="AE11" s="53">
        <v>7</v>
      </c>
    </row>
    <row r="12" spans="1:31" s="53" customFormat="1" ht="12.95" customHeight="1" x14ac:dyDescent="0.2">
      <c r="A12" s="38">
        <f t="shared" si="0"/>
        <v>36</v>
      </c>
      <c r="B12" s="12" t="s">
        <v>60</v>
      </c>
      <c r="C12" s="12" t="s">
        <v>55</v>
      </c>
      <c r="D12" s="13">
        <v>12</v>
      </c>
      <c r="E12" s="12">
        <v>5</v>
      </c>
      <c r="F12" s="13">
        <v>10</v>
      </c>
      <c r="G12" s="12"/>
      <c r="H12" s="14"/>
      <c r="I12" s="14"/>
      <c r="J12" s="14"/>
      <c r="K12" s="13"/>
      <c r="L12" s="93">
        <f t="shared" si="1"/>
        <v>5</v>
      </c>
      <c r="M12" s="5">
        <f t="shared" si="2"/>
        <v>10</v>
      </c>
      <c r="N12" s="5">
        <f t="shared" si="3"/>
        <v>12</v>
      </c>
      <c r="O12" s="6">
        <f t="shared" si="4"/>
        <v>36</v>
      </c>
      <c r="P12" s="31"/>
      <c r="Q12">
        <f t="shared" si="5"/>
        <v>5</v>
      </c>
      <c r="R12">
        <f t="shared" si="6"/>
        <v>10</v>
      </c>
      <c r="S12">
        <f t="shared" si="7"/>
        <v>12</v>
      </c>
      <c r="T12">
        <f t="shared" si="8"/>
        <v>36</v>
      </c>
      <c r="U12"/>
      <c r="V12" s="36">
        <f t="shared" si="9"/>
        <v>5</v>
      </c>
      <c r="W12" s="36">
        <f t="shared" si="10"/>
        <v>10</v>
      </c>
      <c r="X12" s="36">
        <f t="shared" si="11"/>
        <v>12</v>
      </c>
      <c r="Y12" s="36">
        <f t="shared" si="12"/>
        <v>21</v>
      </c>
      <c r="Z12" s="36">
        <f t="shared" si="13"/>
        <v>21</v>
      </c>
      <c r="AA12">
        <f t="shared" si="14"/>
        <v>36</v>
      </c>
      <c r="AB12"/>
      <c r="AC12"/>
      <c r="AD12"/>
      <c r="AE12" s="53">
        <v>8</v>
      </c>
    </row>
    <row r="13" spans="1:31" s="53" customFormat="1" ht="12.95" customHeight="1" x14ac:dyDescent="0.2">
      <c r="A13" s="38">
        <f t="shared" si="0"/>
        <v>31</v>
      </c>
      <c r="B13" s="12" t="s">
        <v>42</v>
      </c>
      <c r="C13" s="12" t="s">
        <v>14</v>
      </c>
      <c r="D13" s="13">
        <v>8</v>
      </c>
      <c r="E13" s="12">
        <v>8</v>
      </c>
      <c r="F13" s="13">
        <v>16</v>
      </c>
      <c r="G13" s="12"/>
      <c r="H13" s="14"/>
      <c r="I13" s="14"/>
      <c r="J13" s="14"/>
      <c r="K13" s="13"/>
      <c r="L13" s="93">
        <f t="shared" si="1"/>
        <v>8</v>
      </c>
      <c r="M13" s="5">
        <f t="shared" si="2"/>
        <v>8</v>
      </c>
      <c r="N13" s="5">
        <f t="shared" si="3"/>
        <v>16</v>
      </c>
      <c r="O13" s="6">
        <f t="shared" si="4"/>
        <v>31</v>
      </c>
      <c r="P13" s="31"/>
      <c r="Q13">
        <f t="shared" si="5"/>
        <v>8</v>
      </c>
      <c r="R13">
        <f t="shared" si="6"/>
        <v>8</v>
      </c>
      <c r="S13">
        <f t="shared" si="7"/>
        <v>16</v>
      </c>
      <c r="T13">
        <f t="shared" si="8"/>
        <v>31</v>
      </c>
      <c r="U13"/>
      <c r="V13" s="36">
        <f t="shared" si="9"/>
        <v>8</v>
      </c>
      <c r="W13" s="36">
        <f t="shared" si="10"/>
        <v>8</v>
      </c>
      <c r="X13" s="36">
        <f t="shared" si="11"/>
        <v>16</v>
      </c>
      <c r="Y13" s="36">
        <f t="shared" si="12"/>
        <v>21</v>
      </c>
      <c r="Z13" s="36">
        <f t="shared" si="13"/>
        <v>21</v>
      </c>
      <c r="AA13">
        <f t="shared" si="14"/>
        <v>31</v>
      </c>
      <c r="AB13"/>
      <c r="AC13"/>
      <c r="AD13"/>
      <c r="AE13" s="53">
        <v>9</v>
      </c>
    </row>
    <row r="14" spans="1:31" s="53" customFormat="1" ht="12.95" customHeight="1" x14ac:dyDescent="0.2">
      <c r="A14" s="38">
        <f t="shared" si="0"/>
        <v>30</v>
      </c>
      <c r="B14" s="39" t="s">
        <v>15</v>
      </c>
      <c r="C14" s="39" t="s">
        <v>14</v>
      </c>
      <c r="D14" s="40">
        <v>6</v>
      </c>
      <c r="E14" s="39"/>
      <c r="F14" s="40">
        <v>6</v>
      </c>
      <c r="G14" s="39"/>
      <c r="H14" s="41"/>
      <c r="I14" s="41"/>
      <c r="J14" s="41"/>
      <c r="K14" s="40"/>
      <c r="L14" s="85">
        <f t="shared" si="1"/>
        <v>6</v>
      </c>
      <c r="M14" s="32">
        <f t="shared" si="2"/>
        <v>6</v>
      </c>
      <c r="N14" s="32" t="str">
        <f t="shared" si="3"/>
        <v xml:space="preserve"> </v>
      </c>
      <c r="O14" s="35">
        <f t="shared" si="4"/>
        <v>30</v>
      </c>
      <c r="P14" s="116"/>
      <c r="Q14" s="53">
        <f t="shared" si="5"/>
        <v>6</v>
      </c>
      <c r="R14" s="53">
        <f t="shared" si="6"/>
        <v>6</v>
      </c>
      <c r="S14" s="53">
        <f t="shared" si="7"/>
        <v>21</v>
      </c>
      <c r="T14" s="53">
        <f t="shared" si="8"/>
        <v>30</v>
      </c>
      <c r="V14" s="53">
        <f t="shared" si="9"/>
        <v>6</v>
      </c>
      <c r="W14" s="53">
        <f t="shared" si="10"/>
        <v>6</v>
      </c>
      <c r="X14" s="53">
        <f t="shared" si="11"/>
        <v>21</v>
      </c>
      <c r="Y14" s="53">
        <f t="shared" si="12"/>
        <v>21</v>
      </c>
      <c r="Z14" s="53">
        <f t="shared" si="13"/>
        <v>21</v>
      </c>
      <c r="AA14" s="53">
        <f t="shared" si="14"/>
        <v>30</v>
      </c>
      <c r="AE14" s="53">
        <v>10</v>
      </c>
    </row>
    <row r="15" spans="1:31" s="36" customFormat="1" ht="12.95" customHeight="1" x14ac:dyDescent="0.2">
      <c r="A15" s="38">
        <f t="shared" si="0"/>
        <v>29</v>
      </c>
      <c r="B15" s="12" t="s">
        <v>96</v>
      </c>
      <c r="C15" s="12" t="s">
        <v>14</v>
      </c>
      <c r="D15" s="13"/>
      <c r="E15" s="12">
        <v>9</v>
      </c>
      <c r="F15" s="13">
        <v>4</v>
      </c>
      <c r="G15" s="12"/>
      <c r="H15" s="14"/>
      <c r="I15" s="14"/>
      <c r="J15" s="14"/>
      <c r="K15" s="13"/>
      <c r="L15" s="93">
        <f t="shared" si="1"/>
        <v>4</v>
      </c>
      <c r="M15" s="5">
        <f t="shared" si="2"/>
        <v>9</v>
      </c>
      <c r="N15" s="5" t="str">
        <f t="shared" si="3"/>
        <v xml:space="preserve"> </v>
      </c>
      <c r="O15" s="6">
        <f t="shared" si="4"/>
        <v>29</v>
      </c>
      <c r="P15" s="31"/>
      <c r="Q15">
        <f t="shared" si="5"/>
        <v>4</v>
      </c>
      <c r="R15">
        <f t="shared" si="6"/>
        <v>9</v>
      </c>
      <c r="S15">
        <f t="shared" si="7"/>
        <v>21</v>
      </c>
      <c r="T15">
        <f t="shared" si="8"/>
        <v>29</v>
      </c>
      <c r="U15"/>
      <c r="V15" s="36">
        <f t="shared" si="9"/>
        <v>4</v>
      </c>
      <c r="W15" s="36">
        <f t="shared" si="10"/>
        <v>9</v>
      </c>
      <c r="X15" s="36">
        <f t="shared" si="11"/>
        <v>21</v>
      </c>
      <c r="Y15" s="36">
        <f t="shared" si="12"/>
        <v>21</v>
      </c>
      <c r="Z15" s="36">
        <f t="shared" si="13"/>
        <v>21</v>
      </c>
      <c r="AA15">
        <f t="shared" si="14"/>
        <v>29</v>
      </c>
      <c r="AB15"/>
      <c r="AC15"/>
      <c r="AD15"/>
      <c r="AE15" s="53">
        <v>11</v>
      </c>
    </row>
    <row r="16" spans="1:31" s="36" customFormat="1" ht="12.95" customHeight="1" x14ac:dyDescent="0.2">
      <c r="A16" s="38">
        <f t="shared" si="0"/>
        <v>23</v>
      </c>
      <c r="B16" s="12" t="s">
        <v>139</v>
      </c>
      <c r="C16" s="12" t="s">
        <v>140</v>
      </c>
      <c r="D16" s="13">
        <v>13</v>
      </c>
      <c r="E16" s="12">
        <v>13</v>
      </c>
      <c r="F16" s="13">
        <v>14</v>
      </c>
      <c r="G16" s="12"/>
      <c r="H16" s="14"/>
      <c r="I16" s="14"/>
      <c r="J16" s="14"/>
      <c r="K16" s="13"/>
      <c r="L16" s="93">
        <f t="shared" si="1"/>
        <v>13</v>
      </c>
      <c r="M16" s="5">
        <f t="shared" si="2"/>
        <v>13</v>
      </c>
      <c r="N16" s="5">
        <f t="shared" si="3"/>
        <v>14</v>
      </c>
      <c r="O16" s="6">
        <f t="shared" si="4"/>
        <v>23</v>
      </c>
      <c r="P16" s="31"/>
      <c r="Q16">
        <f t="shared" si="5"/>
        <v>13</v>
      </c>
      <c r="R16">
        <f t="shared" si="6"/>
        <v>13</v>
      </c>
      <c r="S16">
        <f t="shared" si="7"/>
        <v>14</v>
      </c>
      <c r="T16">
        <f t="shared" si="8"/>
        <v>23</v>
      </c>
      <c r="U16"/>
      <c r="V16" s="36">
        <f t="shared" si="9"/>
        <v>13</v>
      </c>
      <c r="W16" s="36">
        <f t="shared" si="10"/>
        <v>13</v>
      </c>
      <c r="X16" s="36">
        <f t="shared" si="11"/>
        <v>14</v>
      </c>
      <c r="Y16" s="36">
        <f t="shared" si="12"/>
        <v>21</v>
      </c>
      <c r="Z16" s="36">
        <f t="shared" si="13"/>
        <v>21</v>
      </c>
      <c r="AA16">
        <f t="shared" si="14"/>
        <v>23</v>
      </c>
      <c r="AB16"/>
      <c r="AC16"/>
      <c r="AD16"/>
      <c r="AE16" s="53">
        <v>12</v>
      </c>
    </row>
    <row r="17" spans="1:31" s="36" customFormat="1" ht="12.95" customHeight="1" x14ac:dyDescent="0.2">
      <c r="A17" s="38">
        <f t="shared" si="0"/>
        <v>20</v>
      </c>
      <c r="B17" s="39" t="s">
        <v>112</v>
      </c>
      <c r="C17" s="39" t="s">
        <v>24</v>
      </c>
      <c r="D17" s="40"/>
      <c r="E17" s="39"/>
      <c r="F17" s="40">
        <v>1</v>
      </c>
      <c r="G17" s="39"/>
      <c r="H17" s="41"/>
      <c r="I17" s="41"/>
      <c r="J17" s="41"/>
      <c r="K17" s="40"/>
      <c r="L17" s="85">
        <f t="shared" si="1"/>
        <v>1</v>
      </c>
      <c r="M17" s="32" t="str">
        <f t="shared" si="2"/>
        <v xml:space="preserve"> </v>
      </c>
      <c r="N17" s="32" t="str">
        <f t="shared" si="3"/>
        <v xml:space="preserve"> </v>
      </c>
      <c r="O17" s="35">
        <f t="shared" si="4"/>
        <v>20</v>
      </c>
      <c r="P17" s="116"/>
      <c r="Q17" s="53">
        <f t="shared" si="5"/>
        <v>1</v>
      </c>
      <c r="R17" s="53">
        <f t="shared" si="6"/>
        <v>21</v>
      </c>
      <c r="S17" s="53">
        <f t="shared" si="7"/>
        <v>21</v>
      </c>
      <c r="T17" s="53">
        <f t="shared" si="8"/>
        <v>20</v>
      </c>
      <c r="U17" s="53"/>
      <c r="V17" s="53">
        <f t="shared" si="9"/>
        <v>1</v>
      </c>
      <c r="W17" s="53">
        <f t="shared" si="10"/>
        <v>21</v>
      </c>
      <c r="X17" s="53">
        <f t="shared" si="11"/>
        <v>21</v>
      </c>
      <c r="Y17" s="53">
        <f t="shared" si="12"/>
        <v>21</v>
      </c>
      <c r="Z17" s="53">
        <f t="shared" si="13"/>
        <v>21</v>
      </c>
      <c r="AA17" s="53">
        <f t="shared" si="14"/>
        <v>20</v>
      </c>
      <c r="AB17" s="53"/>
      <c r="AC17" s="53"/>
      <c r="AD17" s="53"/>
      <c r="AE17" s="53">
        <v>13</v>
      </c>
    </row>
    <row r="18" spans="1:31" s="36" customFormat="1" ht="12.95" customHeight="1" x14ac:dyDescent="0.2">
      <c r="A18" s="38">
        <f t="shared" si="0"/>
        <v>19</v>
      </c>
      <c r="B18" s="12" t="s">
        <v>155</v>
      </c>
      <c r="C18" s="12" t="s">
        <v>156</v>
      </c>
      <c r="D18" s="13"/>
      <c r="E18" s="12">
        <v>2</v>
      </c>
      <c r="F18" s="13"/>
      <c r="G18" s="12"/>
      <c r="H18" s="14"/>
      <c r="I18" s="14"/>
      <c r="J18" s="14"/>
      <c r="K18" s="13"/>
      <c r="L18" s="93">
        <f t="shared" si="1"/>
        <v>2</v>
      </c>
      <c r="M18" s="5" t="str">
        <f t="shared" si="2"/>
        <v xml:space="preserve"> </v>
      </c>
      <c r="N18" s="5" t="str">
        <f t="shared" si="3"/>
        <v xml:space="preserve"> </v>
      </c>
      <c r="O18" s="6">
        <f t="shared" si="4"/>
        <v>19</v>
      </c>
      <c r="P18" s="31"/>
      <c r="Q18">
        <f t="shared" si="5"/>
        <v>2</v>
      </c>
      <c r="R18">
        <f t="shared" si="6"/>
        <v>21</v>
      </c>
      <c r="S18">
        <f t="shared" si="7"/>
        <v>21</v>
      </c>
      <c r="T18">
        <f t="shared" si="8"/>
        <v>19</v>
      </c>
      <c r="U18"/>
      <c r="V18" s="36">
        <f t="shared" si="9"/>
        <v>2</v>
      </c>
      <c r="W18" s="36">
        <f t="shared" si="10"/>
        <v>21</v>
      </c>
      <c r="X18" s="36">
        <f t="shared" si="11"/>
        <v>21</v>
      </c>
      <c r="Y18" s="36">
        <f t="shared" si="12"/>
        <v>21</v>
      </c>
      <c r="Z18" s="36">
        <f t="shared" si="13"/>
        <v>21</v>
      </c>
      <c r="AA18">
        <f t="shared" si="14"/>
        <v>19</v>
      </c>
      <c r="AB18"/>
      <c r="AC18"/>
      <c r="AD18"/>
      <c r="AE18" s="53">
        <v>14</v>
      </c>
    </row>
    <row r="19" spans="1:31" s="36" customFormat="1" ht="12.95" customHeight="1" x14ac:dyDescent="0.2">
      <c r="A19" s="38">
        <f t="shared" si="0"/>
        <v>19</v>
      </c>
      <c r="B19" s="12" t="s">
        <v>76</v>
      </c>
      <c r="C19" s="12" t="s">
        <v>55</v>
      </c>
      <c r="D19" s="13">
        <v>11</v>
      </c>
      <c r="E19" s="12">
        <v>12</v>
      </c>
      <c r="F19" s="13"/>
      <c r="G19" s="12"/>
      <c r="H19" s="14"/>
      <c r="I19" s="14"/>
      <c r="J19" s="14"/>
      <c r="K19" s="13"/>
      <c r="L19" s="93">
        <f t="shared" si="1"/>
        <v>11</v>
      </c>
      <c r="M19" s="5">
        <f t="shared" si="2"/>
        <v>12</v>
      </c>
      <c r="N19" s="5" t="str">
        <f t="shared" si="3"/>
        <v xml:space="preserve"> </v>
      </c>
      <c r="O19" s="6">
        <f t="shared" si="4"/>
        <v>19</v>
      </c>
      <c r="P19" s="31"/>
      <c r="Q19">
        <f t="shared" si="5"/>
        <v>11</v>
      </c>
      <c r="R19">
        <f t="shared" si="6"/>
        <v>12</v>
      </c>
      <c r="S19">
        <f t="shared" si="7"/>
        <v>21</v>
      </c>
      <c r="T19">
        <f t="shared" si="8"/>
        <v>19</v>
      </c>
      <c r="U19"/>
      <c r="V19" s="36">
        <f t="shared" si="9"/>
        <v>11</v>
      </c>
      <c r="W19" s="36">
        <f t="shared" si="10"/>
        <v>12</v>
      </c>
      <c r="X19" s="36">
        <f t="shared" si="11"/>
        <v>21</v>
      </c>
      <c r="Y19" s="36">
        <f t="shared" si="12"/>
        <v>21</v>
      </c>
      <c r="Z19" s="36">
        <f t="shared" si="13"/>
        <v>21</v>
      </c>
      <c r="AA19">
        <f t="shared" si="14"/>
        <v>19</v>
      </c>
      <c r="AB19"/>
      <c r="AC19"/>
      <c r="AD19"/>
      <c r="AE19" s="53">
        <v>15</v>
      </c>
    </row>
    <row r="20" spans="1:31" s="36" customFormat="1" ht="12.95" customHeight="1" x14ac:dyDescent="0.2">
      <c r="A20" s="38">
        <f t="shared" si="0"/>
        <v>17</v>
      </c>
      <c r="B20" s="12" t="s">
        <v>90</v>
      </c>
      <c r="C20" s="12" t="s">
        <v>17</v>
      </c>
      <c r="D20" s="13"/>
      <c r="E20" s="12">
        <v>14</v>
      </c>
      <c r="F20" s="13">
        <v>11</v>
      </c>
      <c r="G20" s="12"/>
      <c r="H20" s="14"/>
      <c r="I20" s="14"/>
      <c r="J20" s="14"/>
      <c r="K20" s="13"/>
      <c r="L20" s="93">
        <f t="shared" si="1"/>
        <v>11</v>
      </c>
      <c r="M20" s="5">
        <f t="shared" si="2"/>
        <v>14</v>
      </c>
      <c r="N20" s="5" t="str">
        <f t="shared" si="3"/>
        <v xml:space="preserve"> </v>
      </c>
      <c r="O20" s="6">
        <f t="shared" si="4"/>
        <v>17</v>
      </c>
      <c r="P20" s="31"/>
      <c r="Q20">
        <f t="shared" si="5"/>
        <v>11</v>
      </c>
      <c r="R20">
        <f t="shared" si="6"/>
        <v>14</v>
      </c>
      <c r="S20">
        <f t="shared" si="7"/>
        <v>21</v>
      </c>
      <c r="T20">
        <f t="shared" si="8"/>
        <v>17</v>
      </c>
      <c r="U20"/>
      <c r="V20" s="36">
        <f t="shared" si="9"/>
        <v>11</v>
      </c>
      <c r="W20" s="36">
        <f t="shared" si="10"/>
        <v>14</v>
      </c>
      <c r="X20" s="36">
        <f t="shared" si="11"/>
        <v>21</v>
      </c>
      <c r="Y20" s="36">
        <f t="shared" si="12"/>
        <v>21</v>
      </c>
      <c r="Z20" s="36">
        <f t="shared" si="13"/>
        <v>21</v>
      </c>
      <c r="AA20">
        <f t="shared" si="14"/>
        <v>17</v>
      </c>
      <c r="AB20"/>
      <c r="AC20"/>
      <c r="AD20"/>
      <c r="AE20" s="53">
        <v>16</v>
      </c>
    </row>
    <row r="21" spans="1:31" s="36" customFormat="1" ht="12.95" customHeight="1" x14ac:dyDescent="0.2">
      <c r="A21" s="38">
        <f t="shared" si="0"/>
        <v>16</v>
      </c>
      <c r="B21" s="12" t="s">
        <v>137</v>
      </c>
      <c r="C21" s="12" t="s">
        <v>138</v>
      </c>
      <c r="D21" s="13">
        <v>5</v>
      </c>
      <c r="E21" s="12"/>
      <c r="F21" s="13"/>
      <c r="G21" s="12"/>
      <c r="H21" s="14"/>
      <c r="I21" s="14"/>
      <c r="J21" s="14"/>
      <c r="K21" s="13"/>
      <c r="L21" s="93">
        <f t="shared" si="1"/>
        <v>5</v>
      </c>
      <c r="M21" s="5" t="str">
        <f t="shared" si="2"/>
        <v xml:space="preserve"> </v>
      </c>
      <c r="N21" s="5" t="str">
        <f t="shared" si="3"/>
        <v xml:space="preserve"> </v>
      </c>
      <c r="O21" s="6">
        <f t="shared" si="4"/>
        <v>16</v>
      </c>
      <c r="P21" s="31"/>
      <c r="Q21">
        <f t="shared" si="5"/>
        <v>5</v>
      </c>
      <c r="R21">
        <f t="shared" si="6"/>
        <v>21</v>
      </c>
      <c r="S21">
        <f t="shared" si="7"/>
        <v>21</v>
      </c>
      <c r="T21">
        <f t="shared" si="8"/>
        <v>16</v>
      </c>
      <c r="U21"/>
      <c r="V21" s="36">
        <f t="shared" si="9"/>
        <v>5</v>
      </c>
      <c r="W21" s="36">
        <f t="shared" si="10"/>
        <v>21</v>
      </c>
      <c r="X21" s="36">
        <f t="shared" si="11"/>
        <v>21</v>
      </c>
      <c r="Y21" s="36">
        <f t="shared" si="12"/>
        <v>21</v>
      </c>
      <c r="Z21" s="36">
        <f t="shared" si="13"/>
        <v>21</v>
      </c>
      <c r="AA21">
        <f t="shared" si="14"/>
        <v>16</v>
      </c>
      <c r="AB21"/>
      <c r="AC21"/>
      <c r="AD21"/>
      <c r="AE21" s="53">
        <v>17</v>
      </c>
    </row>
    <row r="22" spans="1:31" ht="12.95" customHeight="1" x14ac:dyDescent="0.2">
      <c r="A22" s="38">
        <f t="shared" si="0"/>
        <v>9</v>
      </c>
      <c r="B22" s="12" t="s">
        <v>109</v>
      </c>
      <c r="C22" s="12" t="s">
        <v>17</v>
      </c>
      <c r="D22" s="13">
        <v>18</v>
      </c>
      <c r="E22" s="12"/>
      <c r="F22" s="13">
        <v>15</v>
      </c>
      <c r="G22" s="12"/>
      <c r="H22" s="14"/>
      <c r="I22" s="14"/>
      <c r="J22" s="14"/>
      <c r="K22" s="13"/>
      <c r="L22" s="93">
        <f t="shared" si="1"/>
        <v>15</v>
      </c>
      <c r="M22" s="5">
        <f t="shared" si="2"/>
        <v>18</v>
      </c>
      <c r="N22" s="5" t="str">
        <f t="shared" si="3"/>
        <v xml:space="preserve"> </v>
      </c>
      <c r="O22" s="6">
        <f t="shared" si="4"/>
        <v>9</v>
      </c>
      <c r="Q22">
        <f t="shared" si="5"/>
        <v>15</v>
      </c>
      <c r="R22">
        <f t="shared" si="6"/>
        <v>18</v>
      </c>
      <c r="S22">
        <f t="shared" si="7"/>
        <v>21</v>
      </c>
      <c r="T22">
        <f t="shared" si="8"/>
        <v>9</v>
      </c>
      <c r="V22" s="36">
        <f t="shared" si="9"/>
        <v>15</v>
      </c>
      <c r="W22" s="36">
        <f t="shared" si="10"/>
        <v>18</v>
      </c>
      <c r="X22" s="36">
        <f t="shared" si="11"/>
        <v>21</v>
      </c>
      <c r="Y22" s="36">
        <f t="shared" si="12"/>
        <v>21</v>
      </c>
      <c r="Z22" s="36">
        <f t="shared" si="13"/>
        <v>21</v>
      </c>
      <c r="AA22">
        <f t="shared" si="14"/>
        <v>9</v>
      </c>
      <c r="AE22" s="53">
        <v>18</v>
      </c>
    </row>
    <row r="23" spans="1:31" ht="12.95" customHeight="1" x14ac:dyDescent="0.2">
      <c r="A23" s="38">
        <f t="shared" si="0"/>
        <v>9</v>
      </c>
      <c r="B23" s="39" t="s">
        <v>25</v>
      </c>
      <c r="C23" s="39" t="s">
        <v>7</v>
      </c>
      <c r="D23" s="40">
        <v>17</v>
      </c>
      <c r="E23" s="39">
        <v>16</v>
      </c>
      <c r="F23" s="40"/>
      <c r="G23" s="39"/>
      <c r="H23" s="41"/>
      <c r="I23" s="41"/>
      <c r="J23" s="41"/>
      <c r="K23" s="40"/>
      <c r="L23" s="85">
        <f t="shared" si="1"/>
        <v>16</v>
      </c>
      <c r="M23" s="32">
        <f t="shared" si="2"/>
        <v>17</v>
      </c>
      <c r="N23" s="32" t="str">
        <f t="shared" si="3"/>
        <v xml:space="preserve"> </v>
      </c>
      <c r="O23" s="35">
        <f t="shared" si="4"/>
        <v>9</v>
      </c>
      <c r="P23" s="116"/>
      <c r="Q23" s="53">
        <f t="shared" si="5"/>
        <v>16</v>
      </c>
      <c r="R23" s="53">
        <f t="shared" si="6"/>
        <v>17</v>
      </c>
      <c r="S23" s="53">
        <f t="shared" si="7"/>
        <v>21</v>
      </c>
      <c r="T23" s="53">
        <f t="shared" si="8"/>
        <v>9</v>
      </c>
      <c r="U23" s="53"/>
      <c r="V23" s="53">
        <f t="shared" si="9"/>
        <v>16</v>
      </c>
      <c r="W23" s="53">
        <f t="shared" si="10"/>
        <v>17</v>
      </c>
      <c r="X23" s="53">
        <f t="shared" si="11"/>
        <v>21</v>
      </c>
      <c r="Y23" s="53">
        <f t="shared" si="12"/>
        <v>21</v>
      </c>
      <c r="Z23" s="53">
        <f t="shared" si="13"/>
        <v>21</v>
      </c>
      <c r="AA23" s="53">
        <f t="shared" si="14"/>
        <v>9</v>
      </c>
      <c r="AB23" s="53"/>
      <c r="AC23" s="53"/>
      <c r="AD23" s="53"/>
      <c r="AE23" s="53">
        <v>19</v>
      </c>
    </row>
    <row r="24" spans="1:31" ht="12.95" customHeight="1" x14ac:dyDescent="0.2">
      <c r="A24" s="38">
        <f t="shared" si="0"/>
        <v>8</v>
      </c>
      <c r="B24" s="12" t="s">
        <v>98</v>
      </c>
      <c r="C24" s="12" t="s">
        <v>85</v>
      </c>
      <c r="D24" s="13"/>
      <c r="E24" s="12"/>
      <c r="F24" s="13">
        <v>13</v>
      </c>
      <c r="G24" s="12"/>
      <c r="H24" s="14"/>
      <c r="I24" s="14"/>
      <c r="J24" s="14"/>
      <c r="K24" s="13"/>
      <c r="L24" s="93">
        <f t="shared" si="1"/>
        <v>13</v>
      </c>
      <c r="M24" s="5" t="str">
        <f t="shared" si="2"/>
        <v xml:space="preserve"> </v>
      </c>
      <c r="N24" s="5" t="str">
        <f t="shared" si="3"/>
        <v xml:space="preserve"> </v>
      </c>
      <c r="O24" s="6">
        <f t="shared" si="4"/>
        <v>8</v>
      </c>
      <c r="Q24">
        <f t="shared" si="5"/>
        <v>13</v>
      </c>
      <c r="R24">
        <f t="shared" si="6"/>
        <v>21</v>
      </c>
      <c r="S24">
        <f t="shared" si="7"/>
        <v>21</v>
      </c>
      <c r="T24">
        <f t="shared" si="8"/>
        <v>8</v>
      </c>
      <c r="V24" s="36">
        <f t="shared" si="9"/>
        <v>13</v>
      </c>
      <c r="W24" s="36">
        <f t="shared" si="10"/>
        <v>21</v>
      </c>
      <c r="X24" s="36">
        <f t="shared" si="11"/>
        <v>21</v>
      </c>
      <c r="Y24" s="36">
        <f t="shared" si="12"/>
        <v>21</v>
      </c>
      <c r="Z24" s="36">
        <f t="shared" si="13"/>
        <v>21</v>
      </c>
      <c r="AA24">
        <f t="shared" si="14"/>
        <v>8</v>
      </c>
      <c r="AE24" s="53">
        <v>20</v>
      </c>
    </row>
    <row r="25" spans="1:31" ht="12.95" customHeight="1" x14ac:dyDescent="0.2">
      <c r="A25" s="38">
        <f t="shared" si="0"/>
        <v>7</v>
      </c>
      <c r="B25" s="12" t="s">
        <v>141</v>
      </c>
      <c r="C25" s="12" t="s">
        <v>142</v>
      </c>
      <c r="D25" s="13">
        <v>14</v>
      </c>
      <c r="E25" s="12"/>
      <c r="F25" s="13"/>
      <c r="G25" s="12"/>
      <c r="H25" s="14"/>
      <c r="I25" s="14"/>
      <c r="J25" s="14"/>
      <c r="K25" s="13"/>
      <c r="L25" s="93">
        <f t="shared" si="1"/>
        <v>14</v>
      </c>
      <c r="M25" s="5" t="str">
        <f t="shared" si="2"/>
        <v xml:space="preserve"> </v>
      </c>
      <c r="N25" s="5" t="str">
        <f t="shared" si="3"/>
        <v xml:space="preserve"> </v>
      </c>
      <c r="O25" s="6">
        <f t="shared" si="4"/>
        <v>7</v>
      </c>
      <c r="Q25">
        <f t="shared" si="5"/>
        <v>14</v>
      </c>
      <c r="R25">
        <f t="shared" si="6"/>
        <v>21</v>
      </c>
      <c r="S25">
        <f t="shared" si="7"/>
        <v>21</v>
      </c>
      <c r="T25">
        <f t="shared" si="8"/>
        <v>7</v>
      </c>
      <c r="V25" s="36">
        <f t="shared" si="9"/>
        <v>14</v>
      </c>
      <c r="W25" s="36">
        <f t="shared" si="10"/>
        <v>21</v>
      </c>
      <c r="X25" s="36">
        <f t="shared" si="11"/>
        <v>21</v>
      </c>
      <c r="Y25" s="36">
        <f t="shared" si="12"/>
        <v>21</v>
      </c>
      <c r="Z25" s="36">
        <f t="shared" si="13"/>
        <v>21</v>
      </c>
      <c r="AA25">
        <f t="shared" si="14"/>
        <v>7</v>
      </c>
      <c r="AE25" s="53">
        <v>21</v>
      </c>
    </row>
    <row r="26" spans="1:31" ht="12.95" customHeight="1" x14ac:dyDescent="0.2">
      <c r="A26" s="38">
        <f t="shared" si="0"/>
        <v>6</v>
      </c>
      <c r="B26" s="12" t="s">
        <v>117</v>
      </c>
      <c r="C26" s="12" t="s">
        <v>8</v>
      </c>
      <c r="D26" s="13">
        <v>15</v>
      </c>
      <c r="E26" s="12"/>
      <c r="F26" s="13"/>
      <c r="G26" s="12"/>
      <c r="H26" s="14"/>
      <c r="I26" s="14"/>
      <c r="J26" s="14"/>
      <c r="K26" s="13"/>
      <c r="L26" s="93">
        <f t="shared" si="1"/>
        <v>15</v>
      </c>
      <c r="M26" s="5" t="str">
        <f t="shared" si="2"/>
        <v xml:space="preserve"> </v>
      </c>
      <c r="N26" s="5" t="str">
        <f t="shared" si="3"/>
        <v xml:space="preserve"> </v>
      </c>
      <c r="O26" s="6">
        <f t="shared" si="4"/>
        <v>6</v>
      </c>
      <c r="Q26">
        <f t="shared" si="5"/>
        <v>15</v>
      </c>
      <c r="R26">
        <f t="shared" si="6"/>
        <v>21</v>
      </c>
      <c r="S26">
        <f t="shared" si="7"/>
        <v>21</v>
      </c>
      <c r="T26">
        <f t="shared" si="8"/>
        <v>6</v>
      </c>
      <c r="V26" s="36">
        <f t="shared" si="9"/>
        <v>15</v>
      </c>
      <c r="W26" s="36">
        <f t="shared" si="10"/>
        <v>21</v>
      </c>
      <c r="X26" s="36">
        <f t="shared" si="11"/>
        <v>21</v>
      </c>
      <c r="Y26" s="36">
        <f t="shared" si="12"/>
        <v>21</v>
      </c>
      <c r="Z26" s="36">
        <f t="shared" si="13"/>
        <v>21</v>
      </c>
      <c r="AA26">
        <f t="shared" si="14"/>
        <v>6</v>
      </c>
      <c r="AE26" s="53">
        <v>22</v>
      </c>
    </row>
    <row r="27" spans="1:31" ht="12.95" customHeight="1" x14ac:dyDescent="0.2">
      <c r="A27" s="38">
        <f t="shared" si="0"/>
        <v>6</v>
      </c>
      <c r="B27" s="12" t="s">
        <v>77</v>
      </c>
      <c r="C27" s="12" t="s">
        <v>14</v>
      </c>
      <c r="D27" s="13"/>
      <c r="E27" s="12">
        <v>15</v>
      </c>
      <c r="F27" s="13"/>
      <c r="G27" s="12"/>
      <c r="H27" s="14"/>
      <c r="I27" s="14"/>
      <c r="J27" s="14"/>
      <c r="K27" s="13"/>
      <c r="L27" s="93">
        <f t="shared" si="1"/>
        <v>15</v>
      </c>
      <c r="M27" s="5" t="str">
        <f t="shared" si="2"/>
        <v xml:space="preserve"> </v>
      </c>
      <c r="N27" s="5" t="str">
        <f t="shared" si="3"/>
        <v xml:space="preserve"> </v>
      </c>
      <c r="O27" s="6">
        <f t="shared" si="4"/>
        <v>6</v>
      </c>
      <c r="Q27">
        <f t="shared" si="5"/>
        <v>15</v>
      </c>
      <c r="R27">
        <f t="shared" si="6"/>
        <v>21</v>
      </c>
      <c r="S27">
        <f t="shared" si="7"/>
        <v>21</v>
      </c>
      <c r="T27">
        <f t="shared" si="8"/>
        <v>6</v>
      </c>
      <c r="V27" s="36">
        <f t="shared" si="9"/>
        <v>15</v>
      </c>
      <c r="W27" s="36">
        <f t="shared" si="10"/>
        <v>21</v>
      </c>
      <c r="X27" s="36">
        <f t="shared" si="11"/>
        <v>21</v>
      </c>
      <c r="Y27" s="36">
        <f t="shared" si="12"/>
        <v>21</v>
      </c>
      <c r="Z27" s="36">
        <f t="shared" si="13"/>
        <v>21</v>
      </c>
      <c r="AA27">
        <f t="shared" si="14"/>
        <v>6</v>
      </c>
      <c r="AE27" s="53">
        <v>23</v>
      </c>
    </row>
    <row r="28" spans="1:31" ht="12.95" customHeight="1" x14ac:dyDescent="0.2">
      <c r="A28" s="38">
        <f t="shared" si="0"/>
        <v>6</v>
      </c>
      <c r="B28" s="12" t="s">
        <v>78</v>
      </c>
      <c r="C28" s="12" t="s">
        <v>14</v>
      </c>
      <c r="D28" s="13">
        <v>19</v>
      </c>
      <c r="E28" s="12"/>
      <c r="F28" s="13">
        <v>17</v>
      </c>
      <c r="G28" s="12"/>
      <c r="H28" s="14"/>
      <c r="I28" s="14"/>
      <c r="J28" s="14"/>
      <c r="K28" s="13"/>
      <c r="L28" s="93">
        <f t="shared" si="1"/>
        <v>17</v>
      </c>
      <c r="M28" s="5">
        <f t="shared" si="2"/>
        <v>19</v>
      </c>
      <c r="N28" s="5" t="str">
        <f t="shared" si="3"/>
        <v xml:space="preserve"> </v>
      </c>
      <c r="O28" s="6">
        <f t="shared" si="4"/>
        <v>6</v>
      </c>
      <c r="Q28">
        <f t="shared" si="5"/>
        <v>17</v>
      </c>
      <c r="R28">
        <f t="shared" si="6"/>
        <v>19</v>
      </c>
      <c r="S28">
        <f t="shared" si="7"/>
        <v>21</v>
      </c>
      <c r="T28">
        <f t="shared" si="8"/>
        <v>6</v>
      </c>
      <c r="V28" s="36">
        <f t="shared" si="9"/>
        <v>17</v>
      </c>
      <c r="W28" s="36">
        <f t="shared" si="10"/>
        <v>19</v>
      </c>
      <c r="X28" s="36">
        <f t="shared" si="11"/>
        <v>21</v>
      </c>
      <c r="Y28" s="36">
        <f t="shared" si="12"/>
        <v>21</v>
      </c>
      <c r="Z28" s="36">
        <f t="shared" si="13"/>
        <v>21</v>
      </c>
      <c r="AA28">
        <f t="shared" si="14"/>
        <v>6</v>
      </c>
      <c r="AE28" s="53">
        <v>24</v>
      </c>
    </row>
    <row r="29" spans="1:31" ht="12.95" customHeight="1" x14ac:dyDescent="0.2">
      <c r="A29" s="38">
        <f t="shared" si="0"/>
        <v>5</v>
      </c>
      <c r="B29" s="39" t="s">
        <v>51</v>
      </c>
      <c r="C29" s="39" t="s">
        <v>8</v>
      </c>
      <c r="D29" s="40">
        <v>16</v>
      </c>
      <c r="E29" s="39"/>
      <c r="F29" s="40"/>
      <c r="G29" s="39"/>
      <c r="H29" s="41"/>
      <c r="I29" s="41"/>
      <c r="J29" s="41"/>
      <c r="K29" s="40"/>
      <c r="L29" s="85">
        <f t="shared" si="1"/>
        <v>16</v>
      </c>
      <c r="M29" s="32" t="str">
        <f t="shared" si="2"/>
        <v xml:space="preserve"> </v>
      </c>
      <c r="N29" s="32" t="str">
        <f t="shared" si="3"/>
        <v xml:space="preserve"> </v>
      </c>
      <c r="O29" s="35">
        <f t="shared" si="4"/>
        <v>5</v>
      </c>
      <c r="P29" s="98"/>
      <c r="Q29" s="36">
        <f t="shared" si="5"/>
        <v>16</v>
      </c>
      <c r="R29" s="36">
        <f t="shared" si="6"/>
        <v>21</v>
      </c>
      <c r="S29" s="36">
        <f t="shared" si="7"/>
        <v>21</v>
      </c>
      <c r="T29" s="36">
        <f t="shared" si="8"/>
        <v>5</v>
      </c>
      <c r="U29" s="36"/>
      <c r="V29" s="36">
        <f t="shared" si="9"/>
        <v>16</v>
      </c>
      <c r="W29" s="36">
        <f t="shared" si="10"/>
        <v>21</v>
      </c>
      <c r="X29" s="36">
        <f t="shared" si="11"/>
        <v>21</v>
      </c>
      <c r="Y29" s="36">
        <f t="shared" si="12"/>
        <v>21</v>
      </c>
      <c r="Z29" s="36">
        <f t="shared" si="13"/>
        <v>21</v>
      </c>
      <c r="AA29" s="36">
        <f t="shared" si="14"/>
        <v>5</v>
      </c>
      <c r="AB29" s="36"/>
      <c r="AC29" s="36"/>
      <c r="AD29" s="36"/>
      <c r="AE29" s="53">
        <v>25</v>
      </c>
    </row>
    <row r="30" spans="1:31" ht="12.95" customHeight="1" x14ac:dyDescent="0.2">
      <c r="A30" s="38">
        <f t="shared" si="0"/>
        <v>4</v>
      </c>
      <c r="B30" s="12" t="s">
        <v>153</v>
      </c>
      <c r="C30" s="12" t="s">
        <v>11</v>
      </c>
      <c r="D30" s="13"/>
      <c r="E30" s="12">
        <v>17</v>
      </c>
      <c r="F30" s="13"/>
      <c r="G30" s="12"/>
      <c r="H30" s="14"/>
      <c r="I30" s="14"/>
      <c r="J30" s="14"/>
      <c r="K30" s="13"/>
      <c r="L30" s="93">
        <f t="shared" si="1"/>
        <v>17</v>
      </c>
      <c r="M30" s="5" t="str">
        <f t="shared" si="2"/>
        <v xml:space="preserve"> </v>
      </c>
      <c r="N30" s="5" t="str">
        <f t="shared" si="3"/>
        <v xml:space="preserve"> </v>
      </c>
      <c r="O30" s="6">
        <f t="shared" si="4"/>
        <v>4</v>
      </c>
      <c r="Q30">
        <f t="shared" si="5"/>
        <v>17</v>
      </c>
      <c r="R30">
        <f t="shared" si="6"/>
        <v>21</v>
      </c>
      <c r="S30">
        <f t="shared" si="7"/>
        <v>21</v>
      </c>
      <c r="T30">
        <f t="shared" si="8"/>
        <v>4</v>
      </c>
      <c r="V30" s="36">
        <f t="shared" si="9"/>
        <v>17</v>
      </c>
      <c r="W30" s="36">
        <f t="shared" si="10"/>
        <v>21</v>
      </c>
      <c r="X30" s="36">
        <f t="shared" si="11"/>
        <v>21</v>
      </c>
      <c r="Y30" s="36">
        <f t="shared" si="12"/>
        <v>21</v>
      </c>
      <c r="Z30" s="36">
        <f t="shared" si="13"/>
        <v>21</v>
      </c>
      <c r="AA30">
        <f t="shared" si="14"/>
        <v>4</v>
      </c>
      <c r="AE30" s="53">
        <v>26</v>
      </c>
    </row>
    <row r="31" spans="1:31" ht="12.95" customHeight="1" x14ac:dyDescent="0.2">
      <c r="A31" s="38">
        <f t="shared" si="0"/>
        <v>1</v>
      </c>
      <c r="B31" s="12" t="s">
        <v>97</v>
      </c>
      <c r="C31" s="12" t="s">
        <v>8</v>
      </c>
      <c r="D31" s="13">
        <v>20</v>
      </c>
      <c r="E31" s="12"/>
      <c r="F31" s="13"/>
      <c r="G31" s="12"/>
      <c r="H31" s="14"/>
      <c r="I31" s="14"/>
      <c r="J31" s="14"/>
      <c r="K31" s="13"/>
      <c r="L31" s="93">
        <f t="shared" si="1"/>
        <v>20</v>
      </c>
      <c r="M31" s="5" t="str">
        <f t="shared" si="2"/>
        <v xml:space="preserve"> </v>
      </c>
      <c r="N31" s="5" t="str">
        <f t="shared" si="3"/>
        <v xml:space="preserve"> </v>
      </c>
      <c r="O31" s="6">
        <f t="shared" si="4"/>
        <v>1</v>
      </c>
      <c r="Q31">
        <f t="shared" si="5"/>
        <v>20</v>
      </c>
      <c r="R31">
        <f t="shared" si="6"/>
        <v>21</v>
      </c>
      <c r="S31">
        <f t="shared" si="7"/>
        <v>21</v>
      </c>
      <c r="T31">
        <f t="shared" si="8"/>
        <v>1</v>
      </c>
      <c r="V31" s="36">
        <f t="shared" si="9"/>
        <v>20</v>
      </c>
      <c r="W31" s="36">
        <f t="shared" si="10"/>
        <v>21</v>
      </c>
      <c r="X31" s="36">
        <f t="shared" si="11"/>
        <v>21</v>
      </c>
      <c r="Y31" s="36">
        <f t="shared" si="12"/>
        <v>21</v>
      </c>
      <c r="Z31" s="36">
        <f t="shared" si="13"/>
        <v>21</v>
      </c>
      <c r="AA31">
        <f t="shared" si="14"/>
        <v>1</v>
      </c>
      <c r="AE31" s="53">
        <v>27</v>
      </c>
    </row>
    <row r="32" spans="1:31" ht="12.95" customHeight="1" thickBot="1" x14ac:dyDescent="0.25">
      <c r="A32" s="45" t="str">
        <f t="shared" ref="A32" si="15">IF(AA32&lt;1," ",AA32)</f>
        <v xml:space="preserve"> </v>
      </c>
      <c r="B32" s="15"/>
      <c r="C32" s="15"/>
      <c r="D32" s="16"/>
      <c r="E32" s="15"/>
      <c r="F32" s="16"/>
      <c r="G32" s="15"/>
      <c r="H32" s="17"/>
      <c r="I32" s="17"/>
      <c r="J32" s="17"/>
      <c r="K32" s="16"/>
      <c r="L32" s="19" t="str">
        <f t="shared" ref="L32" si="16">IF(Q32&gt;20," ",Q32)</f>
        <v xml:space="preserve"> </v>
      </c>
      <c r="M32" s="15" t="str">
        <f t="shared" ref="M32" si="17">IF(R32&gt;20," ",R32)</f>
        <v xml:space="preserve"> </v>
      </c>
      <c r="N32" s="15" t="str">
        <f t="shared" ref="N32" si="18">IF(S32&gt;20," ",S32)</f>
        <v xml:space="preserve"> </v>
      </c>
      <c r="O32" s="20" t="str">
        <f t="shared" ref="O32" si="19">IF(T32&lt;1," ",T32)</f>
        <v xml:space="preserve"> </v>
      </c>
      <c r="Q32">
        <f t="shared" ref="Q32" si="20">IF(COUNT(D32:K32)&gt;0,SMALL(D32:K32,1),21)</f>
        <v>21</v>
      </c>
      <c r="R32">
        <f t="shared" ref="R32" si="21">IF(COUNT(D32:K32)&gt;1,SMALL(D32:K32,2),21)</f>
        <v>21</v>
      </c>
      <c r="S32">
        <f t="shared" ref="S32" si="22">IF(COUNT(D32:K32)&gt;2,SMALL(D32:K32,3),21)</f>
        <v>21</v>
      </c>
      <c r="T32">
        <f t="shared" ref="T32" si="23">21*3-Q32-R32-S32-((3-COUNT(Q32:S32))*21)</f>
        <v>0</v>
      </c>
      <c r="V32" s="36">
        <f t="shared" ref="V32" si="24">IF(COUNT(D32:K32)&gt;0,SMALL(D32:K32,1),21)</f>
        <v>21</v>
      </c>
      <c r="W32" s="36">
        <f t="shared" ref="W32" si="25">IF(COUNT(D32:K32)&gt;1,SMALL(D32:K32,2),21)</f>
        <v>21</v>
      </c>
      <c r="X32" s="36">
        <f t="shared" ref="X32" si="26">IF(COUNT(D32:K32)&gt;2,SMALL(D32:K32,3),21)</f>
        <v>21</v>
      </c>
      <c r="Y32" s="36">
        <f t="shared" ref="Y32" si="27">IF(COUNT(D32:K32)&gt;3,SMALL(D32:K32,4),21)</f>
        <v>21</v>
      </c>
      <c r="Z32" s="36">
        <f t="shared" ref="Z32" si="28">IF(COUNT(D32:K32)&gt;4,SMALL(D32:K32,5),21)</f>
        <v>21</v>
      </c>
      <c r="AA32">
        <f t="shared" ref="AA32" si="29">21*5-V32-W32-X32-Y32-Z32-((5-COUNT(V32:Z32))*21)</f>
        <v>0</v>
      </c>
    </row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</sheetData>
  <sortState ref="A5:AE59">
    <sortCondition ref="AE5:AE59"/>
  </sortState>
  <mergeCells count="1">
    <mergeCell ref="A1:E1"/>
  </mergeCells>
  <phoneticPr fontId="0" type="noConversion"/>
  <pageMargins left="0.2" right="0.15" top="1" bottom="1" header="0.5" footer="0.5"/>
  <pageSetup paperSize="9" orientation="landscape" verticalDpi="0" r:id="rId1"/>
  <headerFooter alignWithMargins="0">
    <oddFooter>&amp;C&amp;"Verdana,Normal"www.oslosportsfiskere.no/isfiske/NC2007.xls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>
    <pageSetUpPr fitToPage="1"/>
  </sheetPr>
  <dimension ref="A1:AF459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3" width="22.83203125" customWidth="1"/>
    <col min="4" max="6" width="13.33203125" customWidth="1"/>
    <col min="7" max="8" width="16" customWidth="1"/>
    <col min="9" max="9" width="17.6640625" customWidth="1"/>
    <col min="10" max="14" width="3.33203125" customWidth="1"/>
    <col min="15" max="15" width="5.83203125" customWidth="1"/>
    <col min="16" max="16" width="4" style="31" customWidth="1"/>
    <col min="17" max="22" width="4" hidden="1" customWidth="1"/>
    <col min="23" max="23" width="3.83203125" hidden="1" customWidth="1"/>
    <col min="24" max="26" width="3.6640625" hidden="1" customWidth="1"/>
    <col min="27" max="27" width="5.5" hidden="1" customWidth="1"/>
  </cols>
  <sheetData>
    <row r="1" spans="1:32" s="36" customFormat="1" ht="24.95" customHeight="1" thickBot="1" x14ac:dyDescent="0.45">
      <c r="A1" s="129" t="s">
        <v>127</v>
      </c>
      <c r="B1" s="130"/>
      <c r="C1" s="130"/>
      <c r="D1" s="130"/>
      <c r="E1" s="130"/>
      <c r="F1" s="55"/>
      <c r="G1" s="55"/>
      <c r="H1" s="55"/>
      <c r="I1" s="55"/>
      <c r="J1" s="55"/>
      <c r="K1" s="56"/>
      <c r="L1" s="57"/>
      <c r="M1" s="57"/>
      <c r="N1" s="57"/>
      <c r="O1" s="58"/>
      <c r="P1" s="98"/>
    </row>
    <row r="2" spans="1:32" s="36" customFormat="1" ht="24.95" customHeight="1" thickBot="1" x14ac:dyDescent="0.45">
      <c r="A2" s="59"/>
      <c r="B2" s="60"/>
      <c r="C2" s="60"/>
      <c r="D2" s="77"/>
      <c r="E2" s="55"/>
      <c r="F2" s="55"/>
      <c r="G2" s="78" t="s">
        <v>3</v>
      </c>
      <c r="H2" s="55"/>
      <c r="I2" s="55"/>
      <c r="J2" s="55"/>
      <c r="K2" s="56"/>
      <c r="L2" s="59"/>
      <c r="M2" s="60"/>
      <c r="N2" s="60"/>
      <c r="O2" s="61"/>
      <c r="P2" s="98"/>
      <c r="AC2" s="99"/>
      <c r="AD2" s="100"/>
      <c r="AE2" s="100"/>
    </row>
    <row r="3" spans="1:32" s="36" customFormat="1" ht="15.95" customHeight="1" x14ac:dyDescent="0.2">
      <c r="A3" s="44"/>
      <c r="B3" s="62"/>
      <c r="C3" s="62"/>
      <c r="D3" s="87" t="s">
        <v>61</v>
      </c>
      <c r="E3" s="87" t="s">
        <v>121</v>
      </c>
      <c r="F3" s="87" t="s">
        <v>62</v>
      </c>
      <c r="G3" s="87" t="s">
        <v>122</v>
      </c>
      <c r="H3" s="87" t="s">
        <v>123</v>
      </c>
      <c r="I3" s="87" t="s">
        <v>124</v>
      </c>
      <c r="J3" s="75"/>
      <c r="K3" s="76" t="s">
        <v>5</v>
      </c>
      <c r="L3" s="64"/>
      <c r="M3" s="63"/>
      <c r="N3" s="63"/>
      <c r="O3" s="65"/>
      <c r="P3" s="98"/>
    </row>
    <row r="4" spans="1:32" s="36" customFormat="1" ht="15.95" customHeight="1" thickBot="1" x14ac:dyDescent="0.25">
      <c r="A4" s="66" t="s">
        <v>0</v>
      </c>
      <c r="B4" s="67" t="s">
        <v>1</v>
      </c>
      <c r="C4" s="67" t="s">
        <v>2</v>
      </c>
      <c r="D4" s="28">
        <v>44178</v>
      </c>
      <c r="E4" s="28">
        <v>44199</v>
      </c>
      <c r="F4" s="28">
        <v>44213</v>
      </c>
      <c r="G4" s="28">
        <v>44227</v>
      </c>
      <c r="H4" s="28">
        <v>44241</v>
      </c>
      <c r="I4" s="28">
        <v>44248</v>
      </c>
      <c r="J4" s="68"/>
      <c r="K4" s="69"/>
      <c r="L4" s="70" t="s">
        <v>4</v>
      </c>
      <c r="M4" s="71"/>
      <c r="N4" s="71"/>
      <c r="O4" s="72"/>
      <c r="P4" s="98"/>
    </row>
    <row r="5" spans="1:32" s="53" customFormat="1" ht="12.95" customHeight="1" x14ac:dyDescent="0.2">
      <c r="A5" s="44">
        <f>IF(AA5&lt;1," ",AA5)</f>
        <v>55</v>
      </c>
      <c r="B5" s="123" t="s">
        <v>143</v>
      </c>
      <c r="C5" s="123" t="s">
        <v>24</v>
      </c>
      <c r="D5" s="124">
        <v>3</v>
      </c>
      <c r="E5" s="123">
        <v>2</v>
      </c>
      <c r="F5" s="124">
        <v>3</v>
      </c>
      <c r="G5" s="123"/>
      <c r="H5" s="125"/>
      <c r="I5" s="125"/>
      <c r="J5" s="125"/>
      <c r="K5" s="126"/>
      <c r="L5" s="123">
        <f t="shared" ref="L5:N8" si="0">IF(Q5&gt;20," ",Q5)</f>
        <v>2</v>
      </c>
      <c r="M5" s="123">
        <f t="shared" si="0"/>
        <v>3</v>
      </c>
      <c r="N5" s="123">
        <f t="shared" si="0"/>
        <v>3</v>
      </c>
      <c r="O5" s="127">
        <f>IF(T5&lt;1," ",T5)</f>
        <v>55</v>
      </c>
      <c r="P5" s="31"/>
      <c r="Q5">
        <f>IF(COUNT(D5:K5)&gt;0,SMALL(D5:K5,1),21)</f>
        <v>2</v>
      </c>
      <c r="R5">
        <f>IF(COUNT(D5:K5)&gt;1,SMALL(D5:K5,2),21)</f>
        <v>3</v>
      </c>
      <c r="S5">
        <f>IF(COUNT(D5:K5)&gt;2,SMALL(D5:K5,3),21)</f>
        <v>3</v>
      </c>
      <c r="T5">
        <f>21*3-Q5-R5-S5-((3-COUNT(Q5:S5))*21)</f>
        <v>55</v>
      </c>
      <c r="U5" s="36"/>
      <c r="V5" s="36">
        <f>IF(COUNT(D5:K5)&gt;0,SMALL(D5:K5,1),21)</f>
        <v>2</v>
      </c>
      <c r="W5" s="36">
        <f>IF(COUNT(D5:K5)&gt;1,SMALL(D5:K5,2),21)</f>
        <v>3</v>
      </c>
      <c r="X5" s="36">
        <f>IF(COUNT(D5:K5)&gt;2,SMALL(D5:K5,3),21)</f>
        <v>3</v>
      </c>
      <c r="Y5" s="36">
        <f>IF(COUNT(D5:K5)&gt;3,SMALL(D5:K5,4),21)</f>
        <v>21</v>
      </c>
      <c r="Z5" s="36">
        <f>IF(COUNT(D5:K5)&gt;4,SMALL(D5:K5,5),21)</f>
        <v>21</v>
      </c>
      <c r="AA5">
        <f>21*5-V5-W5-X5-Y5-Z5-((5-COUNT(V5:Z5))*21)</f>
        <v>55</v>
      </c>
      <c r="AB5" s="36"/>
      <c r="AC5" s="36"/>
      <c r="AD5" s="36"/>
      <c r="AF5" s="53">
        <v>1</v>
      </c>
    </row>
    <row r="6" spans="1:32" s="53" customFormat="1" ht="12.95" customHeight="1" x14ac:dyDescent="0.2">
      <c r="A6" s="38">
        <f>IF(AA6&lt;1," ",AA6)</f>
        <v>40</v>
      </c>
      <c r="B6" s="32" t="s">
        <v>39</v>
      </c>
      <c r="C6" s="32" t="s">
        <v>38</v>
      </c>
      <c r="D6" s="33"/>
      <c r="E6" s="32">
        <v>1</v>
      </c>
      <c r="F6" s="33">
        <v>1</v>
      </c>
      <c r="G6" s="32"/>
      <c r="H6" s="34"/>
      <c r="I6" s="34"/>
      <c r="J6" s="34"/>
      <c r="K6" s="107"/>
      <c r="L6" s="32">
        <f t="shared" si="0"/>
        <v>1</v>
      </c>
      <c r="M6" s="32">
        <f t="shared" si="0"/>
        <v>1</v>
      </c>
      <c r="N6" s="32" t="str">
        <f t="shared" si="0"/>
        <v xml:space="preserve"> </v>
      </c>
      <c r="O6" s="35">
        <f>IF(T6&lt;1," ",T6)</f>
        <v>40</v>
      </c>
      <c r="P6" s="116"/>
      <c r="Q6" s="53">
        <f>IF(COUNT(D6:K6)&gt;0,SMALL(D6:K6,1),21)</f>
        <v>1</v>
      </c>
      <c r="R6" s="53">
        <f>IF(COUNT(D6:K6)&gt;1,SMALL(D6:K6,2),21)</f>
        <v>1</v>
      </c>
      <c r="S6" s="53">
        <f>IF(COUNT(D6:K6)&gt;2,SMALL(D6:K6,3),21)</f>
        <v>21</v>
      </c>
      <c r="T6" s="53">
        <f>21*3-Q6-R6-S6-((3-COUNT(Q6:S6))*21)</f>
        <v>40</v>
      </c>
      <c r="V6" s="53">
        <f>IF(COUNT(D6:K6)&gt;0,SMALL(D6:K6,1),21)</f>
        <v>1</v>
      </c>
      <c r="W6" s="53">
        <f>IF(COUNT(D6:K6)&gt;1,SMALL(D6:K6,2),21)</f>
        <v>1</v>
      </c>
      <c r="X6" s="53">
        <f>IF(COUNT(D6:K6)&gt;2,SMALL(D6:K6,3),21)</f>
        <v>21</v>
      </c>
      <c r="Y6" s="53">
        <f>IF(COUNT(D6:K6)&gt;3,SMALL(D6:K6,4),21)</f>
        <v>21</v>
      </c>
      <c r="Z6" s="53">
        <f>IF(COUNT(D6:K6)&gt;4,SMALL(D6:K6,5),21)</f>
        <v>21</v>
      </c>
      <c r="AA6" s="53">
        <f>21*5-V6-W6-X6-Y6-Z6-((5-COUNT(V6:Z6))*21)</f>
        <v>40</v>
      </c>
      <c r="AF6" s="53">
        <v>2</v>
      </c>
    </row>
    <row r="7" spans="1:32" s="53" customFormat="1" ht="12.95" customHeight="1" x14ac:dyDescent="0.2">
      <c r="A7" s="38">
        <f>IF(AA7&lt;1," ",AA7)</f>
        <v>38</v>
      </c>
      <c r="B7" s="39" t="s">
        <v>59</v>
      </c>
      <c r="C7" s="39" t="s">
        <v>11</v>
      </c>
      <c r="D7" s="40">
        <v>2</v>
      </c>
      <c r="E7" s="39"/>
      <c r="F7" s="40">
        <v>2</v>
      </c>
      <c r="G7" s="39"/>
      <c r="H7" s="41"/>
      <c r="I7" s="41"/>
      <c r="J7" s="41"/>
      <c r="K7" s="42"/>
      <c r="L7" s="32">
        <f t="shared" si="0"/>
        <v>2</v>
      </c>
      <c r="M7" s="32">
        <f t="shared" si="0"/>
        <v>2</v>
      </c>
      <c r="N7" s="32" t="str">
        <f t="shared" si="0"/>
        <v xml:space="preserve"> </v>
      </c>
      <c r="O7" s="35">
        <f>IF(T7&lt;1," ",T7)</f>
        <v>38</v>
      </c>
      <c r="P7" s="98"/>
      <c r="Q7" s="36">
        <f>IF(COUNT(D7:K7)&gt;0,SMALL(D7:K7,1),21)</f>
        <v>2</v>
      </c>
      <c r="R7" s="36">
        <f>IF(COUNT(D7:K7)&gt;1,SMALL(D7:K7,2),21)</f>
        <v>2</v>
      </c>
      <c r="S7" s="36">
        <f>IF(COUNT(D7:K7)&gt;2,SMALL(D7:K7,3),21)</f>
        <v>21</v>
      </c>
      <c r="T7" s="36">
        <f>21*3-Q7-R7-S7-((3-COUNT(Q7:S7))*21)</f>
        <v>38</v>
      </c>
      <c r="U7" s="36"/>
      <c r="V7" s="36">
        <f>IF(COUNT(D7:K7)&gt;0,SMALL(D7:K7,1),21)</f>
        <v>2</v>
      </c>
      <c r="W7" s="36">
        <f>IF(COUNT(D7:K7)&gt;1,SMALL(D7:K7,2),21)</f>
        <v>2</v>
      </c>
      <c r="X7" s="36">
        <f>IF(COUNT(D7:K7)&gt;2,SMALL(D7:K7,3),21)</f>
        <v>21</v>
      </c>
      <c r="Y7" s="36">
        <f>IF(COUNT(D7:K7)&gt;3,SMALL(D7:K7,4),21)</f>
        <v>21</v>
      </c>
      <c r="Z7" s="36">
        <f>IF(COUNT(D7:K7)&gt;4,SMALL(D7:K7,5),21)</f>
        <v>21</v>
      </c>
      <c r="AA7" s="36">
        <f>21*5-V7-W7-X7-Y7-Z7-((5-COUNT(V7:Z7))*21)</f>
        <v>38</v>
      </c>
      <c r="AB7" s="36"/>
      <c r="AC7" s="36"/>
      <c r="AD7" s="36"/>
      <c r="AF7" s="53">
        <v>3</v>
      </c>
    </row>
    <row r="8" spans="1:32" s="53" customFormat="1" ht="12.95" customHeight="1" x14ac:dyDescent="0.2">
      <c r="A8" s="38">
        <f>IF(AA8&lt;1," ",AA8)</f>
        <v>20</v>
      </c>
      <c r="B8" s="39" t="s">
        <v>79</v>
      </c>
      <c r="C8" s="39" t="s">
        <v>7</v>
      </c>
      <c r="D8" s="40">
        <v>1</v>
      </c>
      <c r="E8" s="39"/>
      <c r="F8" s="40"/>
      <c r="G8" s="39"/>
      <c r="H8" s="41"/>
      <c r="I8" s="41"/>
      <c r="J8" s="41"/>
      <c r="K8" s="42"/>
      <c r="L8" s="32">
        <f t="shared" si="0"/>
        <v>1</v>
      </c>
      <c r="M8" s="32" t="str">
        <f t="shared" si="0"/>
        <v xml:space="preserve"> </v>
      </c>
      <c r="N8" s="32" t="str">
        <f t="shared" si="0"/>
        <v xml:space="preserve"> </v>
      </c>
      <c r="O8" s="35">
        <f>IF(T8&lt;1," ",T8)</f>
        <v>20</v>
      </c>
      <c r="P8" s="98"/>
      <c r="Q8" s="36">
        <f>IF(COUNT(D8:K8)&gt;0,SMALL(D8:K8,1),21)</f>
        <v>1</v>
      </c>
      <c r="R8" s="36">
        <f>IF(COUNT(D8:K8)&gt;1,SMALL(D8:K8,2),21)</f>
        <v>21</v>
      </c>
      <c r="S8" s="36">
        <f>IF(COUNT(D8:K8)&gt;2,SMALL(D8:K8,3),21)</f>
        <v>21</v>
      </c>
      <c r="T8" s="36">
        <f>21*3-Q8-R8-S8-((3-COUNT(Q8:S8))*21)</f>
        <v>20</v>
      </c>
      <c r="U8" s="36"/>
      <c r="V8" s="36">
        <f>IF(COUNT(D8:K8)&gt;0,SMALL(D8:K8,1),21)</f>
        <v>1</v>
      </c>
      <c r="W8" s="36">
        <f>IF(COUNT(D8:K8)&gt;1,SMALL(D8:K8,2),21)</f>
        <v>21</v>
      </c>
      <c r="X8" s="36">
        <f>IF(COUNT(D8:K8)&gt;2,SMALL(D8:K8,3),21)</f>
        <v>21</v>
      </c>
      <c r="Y8" s="36">
        <f>IF(COUNT(D8:K8)&gt;3,SMALL(D8:K8,4),21)</f>
        <v>21</v>
      </c>
      <c r="Z8" s="36">
        <f>IF(COUNT(D8:K8)&gt;4,SMALL(D8:K8,5),21)</f>
        <v>21</v>
      </c>
      <c r="AA8" s="36">
        <f>21*5-V8-W8-X8-Y8-Z8-((5-COUNT(V8:Z8))*21)</f>
        <v>20</v>
      </c>
      <c r="AB8" s="36"/>
      <c r="AC8" s="36"/>
      <c r="AD8" s="36"/>
      <c r="AF8" s="53">
        <v>4</v>
      </c>
    </row>
    <row r="9" spans="1:32" ht="12.95" customHeight="1" thickBot="1" x14ac:dyDescent="0.25">
      <c r="A9" s="45" t="str">
        <f t="shared" ref="A9" si="1">IF(AA9&lt;1," ",AA9)</f>
        <v xml:space="preserve"> </v>
      </c>
      <c r="B9" s="15"/>
      <c r="C9" s="15"/>
      <c r="D9" s="16"/>
      <c r="E9" s="15"/>
      <c r="F9" s="16"/>
      <c r="G9" s="15"/>
      <c r="H9" s="17"/>
      <c r="I9" s="17"/>
      <c r="J9" s="17"/>
      <c r="K9" s="18"/>
      <c r="L9" s="19" t="str">
        <f t="shared" ref="L9" si="2">IF(Q9&gt;20," ",Q9)</f>
        <v xml:space="preserve"> </v>
      </c>
      <c r="M9" s="15" t="str">
        <f t="shared" ref="M9" si="3">IF(R9&gt;20," ",R9)</f>
        <v xml:space="preserve"> </v>
      </c>
      <c r="N9" s="15" t="str">
        <f t="shared" ref="N9" si="4">IF(S9&gt;20," ",S9)</f>
        <v xml:space="preserve"> </v>
      </c>
      <c r="O9" s="20" t="str">
        <f t="shared" ref="O9" si="5">IF(T9&lt;1," ",T9)</f>
        <v xml:space="preserve"> </v>
      </c>
      <c r="Q9">
        <f t="shared" ref="Q9" si="6">IF(COUNT(D9:K9)&gt;0,SMALL(D9:K9,1),21)</f>
        <v>21</v>
      </c>
      <c r="R9">
        <f t="shared" ref="R9" si="7">IF(COUNT(D9:K9)&gt;1,SMALL(D9:K9,2),21)</f>
        <v>21</v>
      </c>
      <c r="S9">
        <f t="shared" ref="S9" si="8">IF(COUNT(D9:K9)&gt;2,SMALL(D9:K9,3),21)</f>
        <v>21</v>
      </c>
      <c r="T9">
        <f t="shared" ref="T9" si="9">21*3-Q9-R9-S9-((3-COUNT(Q9:S9))*21)</f>
        <v>0</v>
      </c>
      <c r="V9" s="36">
        <f t="shared" ref="V9" si="10">IF(COUNT(D9:K9)&gt;0,SMALL(D9:K9,1),21)</f>
        <v>21</v>
      </c>
      <c r="W9" s="36">
        <f t="shared" ref="W9" si="11">IF(COUNT(D9:K9)&gt;1,SMALL(D9:K9,2),21)</f>
        <v>21</v>
      </c>
      <c r="X9" s="36">
        <f t="shared" ref="X9" si="12">IF(COUNT(D9:K9)&gt;2,SMALL(D9:K9,3),21)</f>
        <v>21</v>
      </c>
      <c r="Y9" s="36">
        <f t="shared" ref="Y9" si="13">IF(COUNT(D9:K9)&gt;3,SMALL(D9:K9,4),21)</f>
        <v>21</v>
      </c>
      <c r="Z9" s="36">
        <f t="shared" ref="Z9" si="14">IF(COUNT(D9:K9)&gt;4,SMALL(D9:K9,5),21)</f>
        <v>21</v>
      </c>
      <c r="AA9">
        <f t="shared" ref="AA9" si="15">21*5-V9-W9-X9-Y9-Z9-((5-COUNT(V9:Z9))*21)</f>
        <v>0</v>
      </c>
    </row>
    <row r="10" spans="1:32" ht="12.95" customHeight="1" x14ac:dyDescent="0.2"/>
    <row r="11" spans="1:32" ht="12.95" customHeight="1" x14ac:dyDescent="0.2"/>
    <row r="12" spans="1:32" ht="12.95" customHeight="1" x14ac:dyDescent="0.2"/>
    <row r="13" spans="1:32" ht="12.95" customHeight="1" x14ac:dyDescent="0.2"/>
    <row r="14" spans="1:32" ht="12.95" customHeight="1" x14ac:dyDescent="0.2"/>
    <row r="15" spans="1:32" ht="12.95" customHeight="1" x14ac:dyDescent="0.2"/>
    <row r="16" spans="1:32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  <row r="378" ht="12.95" customHeight="1" x14ac:dyDescent="0.2"/>
    <row r="379" ht="12.95" customHeight="1" x14ac:dyDescent="0.2"/>
    <row r="380" ht="12.95" customHeight="1" x14ac:dyDescent="0.2"/>
    <row r="381" ht="12.95" customHeight="1" x14ac:dyDescent="0.2"/>
    <row r="382" ht="12.95" customHeight="1" x14ac:dyDescent="0.2"/>
    <row r="383" ht="12.95" customHeight="1" x14ac:dyDescent="0.2"/>
    <row r="384" ht="12.95" customHeight="1" x14ac:dyDescent="0.2"/>
    <row r="385" ht="12.95" customHeight="1" x14ac:dyDescent="0.2"/>
    <row r="386" ht="12.95" customHeight="1" x14ac:dyDescent="0.2"/>
    <row r="387" ht="12.95" customHeight="1" x14ac:dyDescent="0.2"/>
    <row r="388" ht="12.95" customHeight="1" x14ac:dyDescent="0.2"/>
    <row r="389" ht="12.95" customHeight="1" x14ac:dyDescent="0.2"/>
    <row r="390" ht="12.95" customHeight="1" x14ac:dyDescent="0.2"/>
    <row r="391" ht="12.95" customHeight="1" x14ac:dyDescent="0.2"/>
    <row r="392" ht="12.95" customHeight="1" x14ac:dyDescent="0.2"/>
    <row r="393" ht="12.95" customHeight="1" x14ac:dyDescent="0.2"/>
    <row r="394" ht="12.95" customHeight="1" x14ac:dyDescent="0.2"/>
    <row r="395" ht="12.95" customHeight="1" x14ac:dyDescent="0.2"/>
    <row r="396" ht="12.95" customHeight="1" x14ac:dyDescent="0.2"/>
    <row r="397" ht="12.95" customHeight="1" x14ac:dyDescent="0.2"/>
    <row r="398" ht="12.95" customHeight="1" x14ac:dyDescent="0.2"/>
    <row r="399" ht="12.95" customHeight="1" x14ac:dyDescent="0.2"/>
    <row r="400" ht="12.95" customHeight="1" x14ac:dyDescent="0.2"/>
    <row r="401" ht="12.95" customHeight="1" x14ac:dyDescent="0.2"/>
    <row r="402" ht="12.95" customHeight="1" x14ac:dyDescent="0.2"/>
    <row r="403" ht="12.95" customHeight="1" x14ac:dyDescent="0.2"/>
    <row r="404" ht="12.95" customHeight="1" x14ac:dyDescent="0.2"/>
    <row r="405" ht="12.95" customHeight="1" x14ac:dyDescent="0.2"/>
    <row r="406" ht="12.95" customHeight="1" x14ac:dyDescent="0.2"/>
    <row r="407" ht="12.95" customHeight="1" x14ac:dyDescent="0.2"/>
    <row r="408" ht="12.95" customHeight="1" x14ac:dyDescent="0.2"/>
    <row r="409" ht="12.95" customHeight="1" x14ac:dyDescent="0.2"/>
    <row r="410" ht="12.95" customHeight="1" x14ac:dyDescent="0.2"/>
    <row r="411" ht="12.95" customHeight="1" x14ac:dyDescent="0.2"/>
    <row r="412" ht="12.95" customHeight="1" x14ac:dyDescent="0.2"/>
    <row r="413" ht="12.95" customHeight="1" x14ac:dyDescent="0.2"/>
    <row r="414" ht="12.95" customHeight="1" x14ac:dyDescent="0.2"/>
    <row r="415" ht="12.95" customHeight="1" x14ac:dyDescent="0.2"/>
    <row r="416" ht="12.95" customHeight="1" x14ac:dyDescent="0.2"/>
    <row r="417" ht="12.95" customHeight="1" x14ac:dyDescent="0.2"/>
    <row r="418" ht="12.95" customHeight="1" x14ac:dyDescent="0.2"/>
    <row r="419" ht="12.95" customHeight="1" x14ac:dyDescent="0.2"/>
    <row r="420" ht="12.95" customHeight="1" x14ac:dyDescent="0.2"/>
    <row r="421" ht="12.95" customHeight="1" x14ac:dyDescent="0.2"/>
    <row r="422" ht="12.95" customHeight="1" x14ac:dyDescent="0.2"/>
    <row r="423" ht="12.95" customHeight="1" x14ac:dyDescent="0.2"/>
    <row r="424" ht="12.95" customHeight="1" x14ac:dyDescent="0.2"/>
    <row r="425" ht="12.95" customHeight="1" x14ac:dyDescent="0.2"/>
    <row r="426" ht="12.95" customHeight="1" x14ac:dyDescent="0.2"/>
    <row r="427" ht="12.95" customHeight="1" x14ac:dyDescent="0.2"/>
    <row r="428" ht="12.95" customHeight="1" x14ac:dyDescent="0.2"/>
    <row r="429" ht="12.95" customHeight="1" x14ac:dyDescent="0.2"/>
    <row r="430" ht="12.95" customHeight="1" x14ac:dyDescent="0.2"/>
    <row r="431" ht="12.95" customHeight="1" x14ac:dyDescent="0.2"/>
    <row r="432" ht="12.95" customHeight="1" x14ac:dyDescent="0.2"/>
    <row r="433" ht="12.95" customHeight="1" x14ac:dyDescent="0.2"/>
    <row r="434" ht="12.95" customHeight="1" x14ac:dyDescent="0.2"/>
    <row r="435" ht="12.95" customHeight="1" x14ac:dyDescent="0.2"/>
    <row r="436" ht="12.95" customHeight="1" x14ac:dyDescent="0.2"/>
    <row r="437" ht="12.95" customHeight="1" x14ac:dyDescent="0.2"/>
    <row r="438" ht="12.95" customHeight="1" x14ac:dyDescent="0.2"/>
    <row r="439" ht="12.95" customHeight="1" x14ac:dyDescent="0.2"/>
    <row r="440" ht="12.95" customHeight="1" x14ac:dyDescent="0.2"/>
    <row r="441" ht="12.95" customHeight="1" x14ac:dyDescent="0.2"/>
    <row r="442" ht="12.95" customHeight="1" x14ac:dyDescent="0.2"/>
    <row r="443" ht="12.95" customHeight="1" x14ac:dyDescent="0.2"/>
    <row r="444" ht="12.95" customHeight="1" x14ac:dyDescent="0.2"/>
    <row r="445" ht="12.95" customHeight="1" x14ac:dyDescent="0.2"/>
    <row r="446" ht="12.95" customHeight="1" x14ac:dyDescent="0.2"/>
    <row r="447" ht="12.95" customHeight="1" x14ac:dyDescent="0.2"/>
    <row r="448" ht="12.95" customHeight="1" x14ac:dyDescent="0.2"/>
    <row r="449" ht="12.95" customHeight="1" x14ac:dyDescent="0.2"/>
    <row r="450" ht="12.95" customHeight="1" x14ac:dyDescent="0.2"/>
    <row r="451" ht="12.95" customHeight="1" x14ac:dyDescent="0.2"/>
    <row r="452" ht="12.95" customHeight="1" x14ac:dyDescent="0.2"/>
    <row r="453" ht="12.95" customHeight="1" x14ac:dyDescent="0.2"/>
    <row r="454" ht="12.95" customHeight="1" x14ac:dyDescent="0.2"/>
    <row r="455" ht="12.95" customHeight="1" x14ac:dyDescent="0.2"/>
    <row r="456" ht="12.95" customHeight="1" x14ac:dyDescent="0.2"/>
    <row r="457" ht="12.95" customHeight="1" x14ac:dyDescent="0.2"/>
    <row r="458" ht="12.95" customHeight="1" x14ac:dyDescent="0.2"/>
    <row r="459" ht="12.95" customHeight="1" x14ac:dyDescent="0.2"/>
  </sheetData>
  <sortState ref="A5:AF22">
    <sortCondition ref="AF5:AF22"/>
  </sortState>
  <mergeCells count="1">
    <mergeCell ref="A1:E1"/>
  </mergeCells>
  <phoneticPr fontId="0" type="noConversion"/>
  <pageMargins left="0.75" right="0.75" top="1" bottom="1" header="0.5" footer="0.5"/>
  <pageSetup paperSize="9" scale="83" orientation="landscape" verticalDpi="0" r:id="rId1"/>
  <headerFooter alignWithMargins="0">
    <oddFooter>&amp;C&amp;"Verdana,Normal"www.oslosportsfiskere.no/isfiske/NC2007.xls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2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2" width="26.33203125" customWidth="1"/>
    <col min="3" max="3" width="24.5" customWidth="1"/>
    <col min="4" max="6" width="13.33203125" customWidth="1"/>
    <col min="7" max="7" width="16.33203125" customWidth="1"/>
    <col min="8" max="8" width="15.6640625" customWidth="1"/>
    <col min="9" max="9" width="17.6640625" customWidth="1"/>
    <col min="10" max="10" width="3" customWidth="1"/>
    <col min="11" max="14" width="3.33203125" customWidth="1"/>
    <col min="15" max="15" width="5.83203125" customWidth="1"/>
    <col min="16" max="16" width="3.6640625" style="31" customWidth="1"/>
    <col min="17" max="22" width="3.6640625" hidden="1" customWidth="1"/>
    <col min="23" max="23" width="3.1640625" hidden="1" customWidth="1"/>
    <col min="24" max="26" width="3.33203125" hidden="1" customWidth="1"/>
    <col min="27" max="27" width="6.6640625" hidden="1" customWidth="1"/>
  </cols>
  <sheetData>
    <row r="1" spans="1:31" s="36" customFormat="1" ht="24.95" customHeight="1" thickBot="1" x14ac:dyDescent="0.45">
      <c r="A1" s="129" t="s">
        <v>126</v>
      </c>
      <c r="B1" s="130"/>
      <c r="C1" s="130"/>
      <c r="D1" s="130"/>
      <c r="E1" s="130"/>
      <c r="F1" s="55"/>
      <c r="G1" s="55"/>
      <c r="H1" s="55"/>
      <c r="I1" s="55"/>
      <c r="J1" s="55"/>
      <c r="K1" s="56"/>
      <c r="L1" s="57"/>
      <c r="M1" s="57"/>
      <c r="N1" s="57"/>
      <c r="O1" s="58"/>
      <c r="P1" s="98"/>
    </row>
    <row r="2" spans="1:31" s="36" customFormat="1" ht="24.95" customHeight="1" thickBot="1" x14ac:dyDescent="0.45">
      <c r="A2" s="59"/>
      <c r="B2" s="60"/>
      <c r="C2" s="60"/>
      <c r="D2" s="77"/>
      <c r="E2" s="55"/>
      <c r="F2" s="55"/>
      <c r="G2" s="78" t="s">
        <v>3</v>
      </c>
      <c r="H2" s="55"/>
      <c r="I2" s="55"/>
      <c r="J2" s="55"/>
      <c r="K2" s="56"/>
      <c r="L2" s="59"/>
      <c r="M2" s="60"/>
      <c r="N2" s="60"/>
      <c r="O2" s="61"/>
      <c r="P2" s="98"/>
      <c r="AC2" s="120"/>
      <c r="AD2" s="121"/>
      <c r="AE2" s="121"/>
    </row>
    <row r="3" spans="1:31" s="36" customFormat="1" ht="15.95" customHeight="1" x14ac:dyDescent="0.2">
      <c r="A3" s="44"/>
      <c r="B3" s="62"/>
      <c r="C3" s="62"/>
      <c r="D3" s="87" t="s">
        <v>61</v>
      </c>
      <c r="E3" s="87" t="s">
        <v>121</v>
      </c>
      <c r="F3" s="87" t="s">
        <v>62</v>
      </c>
      <c r="G3" s="87" t="s">
        <v>122</v>
      </c>
      <c r="H3" s="87" t="s">
        <v>123</v>
      </c>
      <c r="I3" s="87" t="s">
        <v>124</v>
      </c>
      <c r="J3" s="75"/>
      <c r="K3" s="76" t="s">
        <v>5</v>
      </c>
      <c r="L3" s="64"/>
      <c r="M3" s="63"/>
      <c r="N3" s="63"/>
      <c r="O3" s="65"/>
      <c r="P3" s="98"/>
    </row>
    <row r="4" spans="1:31" s="36" customFormat="1" ht="15.95" customHeight="1" thickBot="1" x14ac:dyDescent="0.25">
      <c r="A4" s="66" t="s">
        <v>0</v>
      </c>
      <c r="B4" s="67" t="s">
        <v>1</v>
      </c>
      <c r="C4" s="67" t="s">
        <v>2</v>
      </c>
      <c r="D4" s="28">
        <v>44178</v>
      </c>
      <c r="E4" s="28">
        <v>44199</v>
      </c>
      <c r="F4" s="28">
        <v>44213</v>
      </c>
      <c r="G4" s="28">
        <v>44227</v>
      </c>
      <c r="H4" s="28">
        <v>44241</v>
      </c>
      <c r="I4" s="28">
        <v>44248</v>
      </c>
      <c r="J4" s="68"/>
      <c r="K4" s="69"/>
      <c r="L4" s="70" t="s">
        <v>4</v>
      </c>
      <c r="M4" s="71"/>
      <c r="N4" s="71"/>
      <c r="O4" s="72"/>
      <c r="P4" s="98"/>
    </row>
    <row r="5" spans="1:31" s="53" customFormat="1" ht="12.95" customHeight="1" x14ac:dyDescent="0.2">
      <c r="A5" s="38">
        <f t="shared" ref="A5:A17" si="0">IF(AA5&lt;1," ",AA5)</f>
        <v>55</v>
      </c>
      <c r="B5" s="5" t="s">
        <v>22</v>
      </c>
      <c r="C5" s="5" t="s">
        <v>55</v>
      </c>
      <c r="D5" s="8">
        <v>1</v>
      </c>
      <c r="E5" s="5">
        <v>4</v>
      </c>
      <c r="F5" s="8">
        <v>3</v>
      </c>
      <c r="G5" s="5"/>
      <c r="H5" s="9"/>
      <c r="I5" s="9"/>
      <c r="J5" s="9"/>
      <c r="K5" s="8"/>
      <c r="L5" s="117">
        <f t="shared" ref="L5:L17" si="1">IF(Q5&gt;20," ",Q5)</f>
        <v>1</v>
      </c>
      <c r="M5" s="118">
        <f t="shared" ref="M5:M17" si="2">IF(R5&gt;20," ",R5)</f>
        <v>3</v>
      </c>
      <c r="N5" s="118">
        <f t="shared" ref="N5:N17" si="3">IF(S5&gt;20," ",S5)</f>
        <v>4</v>
      </c>
      <c r="O5" s="119">
        <f t="shared" ref="O5:O17" si="4">IF(T5&lt;1," ",T5)</f>
        <v>55</v>
      </c>
      <c r="P5" s="31"/>
      <c r="Q5">
        <f t="shared" ref="Q5:Q17" si="5">IF(COUNT(D5:K5)&gt;0,SMALL(D5:K5,1),21)</f>
        <v>1</v>
      </c>
      <c r="R5">
        <f t="shared" ref="R5:R17" si="6">IF(COUNT(D5:K5)&gt;1,SMALL(D5:K5,2),21)</f>
        <v>3</v>
      </c>
      <c r="S5">
        <f t="shared" ref="S5:S17" si="7">IF(COUNT(D5:K5)&gt;2,SMALL(D5:K5,3),21)</f>
        <v>4</v>
      </c>
      <c r="T5">
        <f t="shared" ref="T5:T17" si="8">21*3-Q5-R5-S5-((3-COUNT(Q5:S5))*21)</f>
        <v>55</v>
      </c>
      <c r="U5"/>
      <c r="V5" s="36">
        <f t="shared" ref="V5:V17" si="9">IF(COUNT(D5:K5)&gt;0,SMALL(D5:K5,1),21)</f>
        <v>1</v>
      </c>
      <c r="W5" s="36">
        <f t="shared" ref="W5:W17" si="10">IF(COUNT(D5:K5)&gt;1,SMALL(D5:K5,2),21)</f>
        <v>3</v>
      </c>
      <c r="X5" s="36">
        <f t="shared" ref="X5:X17" si="11">IF(COUNT(D5:K5)&gt;2,SMALL(D5:K5,3),21)</f>
        <v>4</v>
      </c>
      <c r="Y5" s="36">
        <f t="shared" ref="Y5:Y17" si="12">IF(COUNT(D5:K5)&gt;3,SMALL(D5:K5,4),21)</f>
        <v>21</v>
      </c>
      <c r="Z5" s="36">
        <f t="shared" ref="Z5:Z17" si="13">IF(COUNT(D5:K5)&gt;4,SMALL(D5:K5,5),21)</f>
        <v>21</v>
      </c>
      <c r="AA5">
        <f t="shared" ref="AA5:AA17" si="14">21*5-V5-W5-X5-Y5-Z5-((5-COUNT(V5:Z5))*21)</f>
        <v>55</v>
      </c>
      <c r="AB5"/>
      <c r="AC5"/>
      <c r="AD5"/>
    </row>
    <row r="6" spans="1:31" s="53" customFormat="1" ht="12.95" customHeight="1" x14ac:dyDescent="0.2">
      <c r="A6" s="38">
        <f t="shared" si="0"/>
        <v>52</v>
      </c>
      <c r="B6" s="39" t="s">
        <v>18</v>
      </c>
      <c r="C6" s="39" t="s">
        <v>13</v>
      </c>
      <c r="D6" s="92">
        <v>4</v>
      </c>
      <c r="E6" s="39">
        <v>1</v>
      </c>
      <c r="F6" s="40">
        <v>6</v>
      </c>
      <c r="G6" s="39"/>
      <c r="H6" s="41"/>
      <c r="I6" s="41"/>
      <c r="J6" s="41"/>
      <c r="K6" s="40"/>
      <c r="L6" s="85">
        <f t="shared" si="1"/>
        <v>1</v>
      </c>
      <c r="M6" s="32">
        <f t="shared" si="2"/>
        <v>4</v>
      </c>
      <c r="N6" s="32">
        <f t="shared" si="3"/>
        <v>6</v>
      </c>
      <c r="O6" s="35">
        <f t="shared" si="4"/>
        <v>52</v>
      </c>
      <c r="P6" s="116"/>
      <c r="Q6" s="53">
        <f t="shared" si="5"/>
        <v>1</v>
      </c>
      <c r="R6" s="53">
        <f t="shared" si="6"/>
        <v>4</v>
      </c>
      <c r="S6" s="53">
        <f t="shared" si="7"/>
        <v>6</v>
      </c>
      <c r="T6" s="53">
        <f t="shared" si="8"/>
        <v>52</v>
      </c>
      <c r="V6" s="53">
        <f t="shared" si="9"/>
        <v>1</v>
      </c>
      <c r="W6" s="53">
        <f t="shared" si="10"/>
        <v>4</v>
      </c>
      <c r="X6" s="53">
        <f t="shared" si="11"/>
        <v>6</v>
      </c>
      <c r="Y6" s="53">
        <f t="shared" si="12"/>
        <v>21</v>
      </c>
      <c r="Z6" s="53">
        <f t="shared" si="13"/>
        <v>21</v>
      </c>
      <c r="AA6" s="53">
        <f t="shared" si="14"/>
        <v>52</v>
      </c>
    </row>
    <row r="7" spans="1:31" s="53" customFormat="1" ht="12.95" customHeight="1" x14ac:dyDescent="0.2">
      <c r="A7" s="38">
        <f t="shared" si="0"/>
        <v>50</v>
      </c>
      <c r="B7" s="39" t="s">
        <v>10</v>
      </c>
      <c r="C7" s="39" t="s">
        <v>21</v>
      </c>
      <c r="D7" s="40">
        <v>2</v>
      </c>
      <c r="E7" s="39">
        <v>6</v>
      </c>
      <c r="F7" s="40">
        <v>5</v>
      </c>
      <c r="G7" s="39"/>
      <c r="H7" s="41"/>
      <c r="I7" s="41"/>
      <c r="J7" s="41"/>
      <c r="K7" s="40"/>
      <c r="L7" s="85">
        <f t="shared" si="1"/>
        <v>2</v>
      </c>
      <c r="M7" s="32">
        <f t="shared" si="2"/>
        <v>5</v>
      </c>
      <c r="N7" s="32">
        <f t="shared" si="3"/>
        <v>6</v>
      </c>
      <c r="O7" s="35">
        <f t="shared" si="4"/>
        <v>50</v>
      </c>
      <c r="P7" s="116"/>
      <c r="Q7" s="53">
        <f t="shared" si="5"/>
        <v>2</v>
      </c>
      <c r="R7" s="53">
        <f t="shared" si="6"/>
        <v>5</v>
      </c>
      <c r="S7" s="53">
        <f t="shared" si="7"/>
        <v>6</v>
      </c>
      <c r="T7" s="53">
        <f t="shared" si="8"/>
        <v>50</v>
      </c>
      <c r="V7" s="53">
        <f t="shared" si="9"/>
        <v>2</v>
      </c>
      <c r="W7" s="53">
        <f t="shared" si="10"/>
        <v>5</v>
      </c>
      <c r="X7" s="53">
        <f t="shared" si="11"/>
        <v>6</v>
      </c>
      <c r="Y7" s="53">
        <f t="shared" si="12"/>
        <v>21</v>
      </c>
      <c r="Z7" s="53">
        <f t="shared" si="13"/>
        <v>21</v>
      </c>
      <c r="AA7" s="53">
        <f t="shared" si="14"/>
        <v>50</v>
      </c>
    </row>
    <row r="8" spans="1:31" s="53" customFormat="1" ht="12.95" customHeight="1" x14ac:dyDescent="0.2">
      <c r="A8" s="38">
        <f t="shared" si="0"/>
        <v>48</v>
      </c>
      <c r="B8" s="39" t="s">
        <v>31</v>
      </c>
      <c r="C8" s="39" t="s">
        <v>9</v>
      </c>
      <c r="D8" s="40">
        <v>3</v>
      </c>
      <c r="E8" s="39">
        <v>10</v>
      </c>
      <c r="F8" s="40">
        <v>2</v>
      </c>
      <c r="G8" s="39"/>
      <c r="H8" s="41"/>
      <c r="I8" s="41"/>
      <c r="J8" s="41"/>
      <c r="K8" s="40"/>
      <c r="L8" s="85">
        <f t="shared" si="1"/>
        <v>2</v>
      </c>
      <c r="M8" s="32">
        <f t="shared" si="2"/>
        <v>3</v>
      </c>
      <c r="N8" s="32">
        <f t="shared" si="3"/>
        <v>10</v>
      </c>
      <c r="O8" s="35">
        <f t="shared" si="4"/>
        <v>48</v>
      </c>
      <c r="P8" s="98"/>
      <c r="Q8" s="36">
        <f t="shared" si="5"/>
        <v>2</v>
      </c>
      <c r="R8" s="36">
        <f t="shared" si="6"/>
        <v>3</v>
      </c>
      <c r="S8" s="36">
        <f t="shared" si="7"/>
        <v>10</v>
      </c>
      <c r="T8" s="36">
        <f t="shared" si="8"/>
        <v>48</v>
      </c>
      <c r="U8" s="36"/>
      <c r="V8" s="36">
        <f t="shared" si="9"/>
        <v>2</v>
      </c>
      <c r="W8" s="36">
        <f t="shared" si="10"/>
        <v>3</v>
      </c>
      <c r="X8" s="36">
        <f t="shared" si="11"/>
        <v>10</v>
      </c>
      <c r="Y8" s="36">
        <f t="shared" si="12"/>
        <v>21</v>
      </c>
      <c r="Z8" s="36">
        <f t="shared" si="13"/>
        <v>21</v>
      </c>
      <c r="AA8" s="36">
        <f t="shared" si="14"/>
        <v>48</v>
      </c>
      <c r="AB8" s="36"/>
      <c r="AC8" s="36"/>
      <c r="AD8" s="36"/>
    </row>
    <row r="9" spans="1:31" s="36" customFormat="1" ht="12.95" customHeight="1" x14ac:dyDescent="0.2">
      <c r="A9" s="38">
        <f t="shared" si="0"/>
        <v>48</v>
      </c>
      <c r="B9" s="39" t="s">
        <v>41</v>
      </c>
      <c r="C9" s="39" t="s">
        <v>13</v>
      </c>
      <c r="D9" s="40">
        <v>6</v>
      </c>
      <c r="E9" s="39">
        <v>5</v>
      </c>
      <c r="F9" s="40">
        <v>4</v>
      </c>
      <c r="G9" s="39"/>
      <c r="H9" s="41"/>
      <c r="I9" s="41"/>
      <c r="J9" s="41"/>
      <c r="K9" s="40"/>
      <c r="L9" s="85">
        <f t="shared" si="1"/>
        <v>4</v>
      </c>
      <c r="M9" s="32">
        <f t="shared" si="2"/>
        <v>5</v>
      </c>
      <c r="N9" s="32">
        <f t="shared" si="3"/>
        <v>6</v>
      </c>
      <c r="O9" s="35">
        <f t="shared" si="4"/>
        <v>48</v>
      </c>
      <c r="P9" s="116"/>
      <c r="Q9" s="53">
        <f t="shared" si="5"/>
        <v>4</v>
      </c>
      <c r="R9" s="53">
        <f t="shared" si="6"/>
        <v>5</v>
      </c>
      <c r="S9" s="53">
        <f t="shared" si="7"/>
        <v>6</v>
      </c>
      <c r="T9" s="53">
        <f t="shared" si="8"/>
        <v>48</v>
      </c>
      <c r="U9" s="53"/>
      <c r="V9" s="53">
        <f t="shared" si="9"/>
        <v>4</v>
      </c>
      <c r="W9" s="53">
        <f t="shared" si="10"/>
        <v>5</v>
      </c>
      <c r="X9" s="53">
        <f t="shared" si="11"/>
        <v>6</v>
      </c>
      <c r="Y9" s="53">
        <f t="shared" si="12"/>
        <v>21</v>
      </c>
      <c r="Z9" s="53">
        <f t="shared" si="13"/>
        <v>21</v>
      </c>
      <c r="AA9" s="53">
        <f t="shared" si="14"/>
        <v>48</v>
      </c>
      <c r="AB9" s="53"/>
      <c r="AC9" s="53"/>
      <c r="AD9" s="53"/>
      <c r="AE9" s="53"/>
    </row>
    <row r="10" spans="1:31" s="36" customFormat="1" ht="12.95" customHeight="1" x14ac:dyDescent="0.2">
      <c r="A10" s="38">
        <f t="shared" si="0"/>
        <v>42</v>
      </c>
      <c r="B10" s="30" t="s">
        <v>80</v>
      </c>
      <c r="C10" s="30" t="s">
        <v>81</v>
      </c>
      <c r="D10" s="13">
        <v>5</v>
      </c>
      <c r="E10" s="12">
        <v>7</v>
      </c>
      <c r="F10" s="13">
        <v>9</v>
      </c>
      <c r="G10" s="12"/>
      <c r="H10" s="14"/>
      <c r="I10" s="14"/>
      <c r="J10" s="14"/>
      <c r="K10" s="13"/>
      <c r="L10" s="93">
        <f t="shared" si="1"/>
        <v>5</v>
      </c>
      <c r="M10" s="5">
        <f t="shared" si="2"/>
        <v>7</v>
      </c>
      <c r="N10" s="5">
        <f t="shared" si="3"/>
        <v>9</v>
      </c>
      <c r="O10" s="6">
        <f t="shared" si="4"/>
        <v>42</v>
      </c>
      <c r="P10" s="31"/>
      <c r="Q10">
        <f t="shared" si="5"/>
        <v>5</v>
      </c>
      <c r="R10">
        <f t="shared" si="6"/>
        <v>7</v>
      </c>
      <c r="S10">
        <f t="shared" si="7"/>
        <v>9</v>
      </c>
      <c r="T10">
        <f t="shared" si="8"/>
        <v>42</v>
      </c>
      <c r="U10"/>
      <c r="V10" s="36">
        <f t="shared" si="9"/>
        <v>5</v>
      </c>
      <c r="W10" s="36">
        <f t="shared" si="10"/>
        <v>7</v>
      </c>
      <c r="X10" s="36">
        <f t="shared" si="11"/>
        <v>9</v>
      </c>
      <c r="Y10" s="36">
        <f t="shared" si="12"/>
        <v>21</v>
      </c>
      <c r="Z10" s="36">
        <f t="shared" si="13"/>
        <v>21</v>
      </c>
      <c r="AA10">
        <f t="shared" si="14"/>
        <v>42</v>
      </c>
      <c r="AB10"/>
      <c r="AD10"/>
      <c r="AE10" s="53"/>
    </row>
    <row r="11" spans="1:31" s="36" customFormat="1" ht="12.95" customHeight="1" x14ac:dyDescent="0.2">
      <c r="A11" s="38">
        <f t="shared" si="0"/>
        <v>34</v>
      </c>
      <c r="B11" s="39" t="s">
        <v>37</v>
      </c>
      <c r="C11" s="39" t="s">
        <v>38</v>
      </c>
      <c r="D11" s="40"/>
      <c r="E11" s="39">
        <v>7</v>
      </c>
      <c r="F11" s="40">
        <v>1</v>
      </c>
      <c r="G11" s="39"/>
      <c r="H11" s="41"/>
      <c r="I11" s="41"/>
      <c r="J11" s="41"/>
      <c r="K11" s="40"/>
      <c r="L11" s="85">
        <f t="shared" si="1"/>
        <v>1</v>
      </c>
      <c r="M11" s="32">
        <f t="shared" si="2"/>
        <v>7</v>
      </c>
      <c r="N11" s="32" t="str">
        <f t="shared" si="3"/>
        <v xml:space="preserve"> </v>
      </c>
      <c r="O11" s="35">
        <f t="shared" si="4"/>
        <v>34</v>
      </c>
      <c r="P11" s="98"/>
      <c r="Q11" s="36">
        <f t="shared" si="5"/>
        <v>1</v>
      </c>
      <c r="R11" s="36">
        <f t="shared" si="6"/>
        <v>7</v>
      </c>
      <c r="S11" s="36">
        <f t="shared" si="7"/>
        <v>21</v>
      </c>
      <c r="T11" s="36">
        <f t="shared" si="8"/>
        <v>34</v>
      </c>
      <c r="V11" s="36">
        <f t="shared" si="9"/>
        <v>1</v>
      </c>
      <c r="W11" s="36">
        <f t="shared" si="10"/>
        <v>7</v>
      </c>
      <c r="X11" s="36">
        <f t="shared" si="11"/>
        <v>21</v>
      </c>
      <c r="Y11" s="36">
        <f t="shared" si="12"/>
        <v>21</v>
      </c>
      <c r="Z11" s="36">
        <f t="shared" si="13"/>
        <v>21</v>
      </c>
      <c r="AA11" s="36">
        <f t="shared" si="14"/>
        <v>34</v>
      </c>
      <c r="AE11" s="53"/>
    </row>
    <row r="12" spans="1:31" ht="12.95" customHeight="1" x14ac:dyDescent="0.2">
      <c r="A12" s="38">
        <f t="shared" si="0"/>
        <v>31</v>
      </c>
      <c r="B12" s="12" t="s">
        <v>58</v>
      </c>
      <c r="C12" s="12" t="s">
        <v>7</v>
      </c>
      <c r="D12" s="13">
        <v>9</v>
      </c>
      <c r="E12" s="12">
        <v>2</v>
      </c>
      <c r="F12" s="13"/>
      <c r="G12" s="12"/>
      <c r="H12" s="14"/>
      <c r="I12" s="14"/>
      <c r="J12" s="14"/>
      <c r="K12" s="13"/>
      <c r="L12" s="93">
        <f t="shared" si="1"/>
        <v>2</v>
      </c>
      <c r="M12" s="5">
        <f t="shared" si="2"/>
        <v>9</v>
      </c>
      <c r="N12" s="5" t="str">
        <f t="shared" si="3"/>
        <v xml:space="preserve"> </v>
      </c>
      <c r="O12" s="6">
        <f t="shared" si="4"/>
        <v>31</v>
      </c>
      <c r="Q12">
        <f t="shared" si="5"/>
        <v>2</v>
      </c>
      <c r="R12">
        <f t="shared" si="6"/>
        <v>9</v>
      </c>
      <c r="S12">
        <f t="shared" si="7"/>
        <v>21</v>
      </c>
      <c r="T12">
        <f t="shared" si="8"/>
        <v>31</v>
      </c>
      <c r="V12" s="36">
        <f t="shared" si="9"/>
        <v>2</v>
      </c>
      <c r="W12" s="36">
        <f t="shared" si="10"/>
        <v>9</v>
      </c>
      <c r="X12" s="36">
        <f t="shared" si="11"/>
        <v>21</v>
      </c>
      <c r="Y12" s="36">
        <f t="shared" si="12"/>
        <v>21</v>
      </c>
      <c r="Z12" s="36">
        <f t="shared" si="13"/>
        <v>21</v>
      </c>
      <c r="AA12">
        <f t="shared" si="14"/>
        <v>31</v>
      </c>
      <c r="AE12" s="53"/>
    </row>
    <row r="13" spans="1:31" ht="12.95" customHeight="1" x14ac:dyDescent="0.2">
      <c r="A13" s="38">
        <f t="shared" si="0"/>
        <v>31</v>
      </c>
      <c r="B13" s="12" t="s">
        <v>99</v>
      </c>
      <c r="C13" s="12" t="s">
        <v>13</v>
      </c>
      <c r="D13" s="13"/>
      <c r="E13" s="12">
        <v>3</v>
      </c>
      <c r="F13" s="13">
        <v>8</v>
      </c>
      <c r="G13" s="12"/>
      <c r="H13" s="14"/>
      <c r="I13" s="14"/>
      <c r="J13" s="14"/>
      <c r="K13" s="13"/>
      <c r="L13" s="93">
        <f t="shared" si="1"/>
        <v>3</v>
      </c>
      <c r="M13" s="5">
        <f t="shared" si="2"/>
        <v>8</v>
      </c>
      <c r="N13" s="5" t="str">
        <f t="shared" si="3"/>
        <v xml:space="preserve"> </v>
      </c>
      <c r="O13" s="6">
        <f t="shared" si="4"/>
        <v>31</v>
      </c>
      <c r="Q13">
        <f t="shared" si="5"/>
        <v>3</v>
      </c>
      <c r="R13">
        <f t="shared" si="6"/>
        <v>8</v>
      </c>
      <c r="S13">
        <f t="shared" si="7"/>
        <v>21</v>
      </c>
      <c r="T13">
        <f t="shared" si="8"/>
        <v>31</v>
      </c>
      <c r="V13" s="36">
        <f t="shared" si="9"/>
        <v>3</v>
      </c>
      <c r="W13" s="36">
        <f t="shared" si="10"/>
        <v>8</v>
      </c>
      <c r="X13" s="36">
        <f t="shared" si="11"/>
        <v>21</v>
      </c>
      <c r="Y13" s="36">
        <f t="shared" si="12"/>
        <v>21</v>
      </c>
      <c r="Z13" s="36">
        <f t="shared" si="13"/>
        <v>21</v>
      </c>
      <c r="AA13">
        <f t="shared" si="14"/>
        <v>31</v>
      </c>
      <c r="AE13" s="53"/>
    </row>
    <row r="14" spans="1:31" ht="12.95" customHeight="1" x14ac:dyDescent="0.2">
      <c r="A14" s="38">
        <f t="shared" si="0"/>
        <v>14</v>
      </c>
      <c r="B14" s="39" t="s">
        <v>82</v>
      </c>
      <c r="C14" s="39" t="s">
        <v>73</v>
      </c>
      <c r="D14" s="40">
        <v>7</v>
      </c>
      <c r="E14" s="39"/>
      <c r="F14" s="40"/>
      <c r="G14" s="39"/>
      <c r="H14" s="41"/>
      <c r="I14" s="41"/>
      <c r="J14" s="41"/>
      <c r="K14" s="40"/>
      <c r="L14" s="85">
        <f t="shared" si="1"/>
        <v>7</v>
      </c>
      <c r="M14" s="32" t="str">
        <f t="shared" si="2"/>
        <v xml:space="preserve"> </v>
      </c>
      <c r="N14" s="32" t="str">
        <f t="shared" si="3"/>
        <v xml:space="preserve"> </v>
      </c>
      <c r="O14" s="35">
        <f t="shared" si="4"/>
        <v>14</v>
      </c>
      <c r="Q14">
        <f t="shared" si="5"/>
        <v>7</v>
      </c>
      <c r="R14">
        <f t="shared" si="6"/>
        <v>21</v>
      </c>
      <c r="S14">
        <f t="shared" si="7"/>
        <v>21</v>
      </c>
      <c r="T14">
        <f t="shared" si="8"/>
        <v>14</v>
      </c>
      <c r="V14" s="36">
        <f t="shared" si="9"/>
        <v>7</v>
      </c>
      <c r="W14" s="36">
        <f t="shared" si="10"/>
        <v>21</v>
      </c>
      <c r="X14" s="36">
        <f t="shared" si="11"/>
        <v>21</v>
      </c>
      <c r="Y14" s="36">
        <f t="shared" si="12"/>
        <v>21</v>
      </c>
      <c r="Z14" s="36">
        <f t="shared" si="13"/>
        <v>21</v>
      </c>
      <c r="AA14">
        <f t="shared" si="14"/>
        <v>14</v>
      </c>
      <c r="AD14" s="36"/>
      <c r="AE14" s="53"/>
    </row>
    <row r="15" spans="1:31" ht="12.95" customHeight="1" x14ac:dyDescent="0.2">
      <c r="A15" s="38">
        <f t="shared" si="0"/>
        <v>14</v>
      </c>
      <c r="B15" s="12" t="s">
        <v>154</v>
      </c>
      <c r="C15" s="12" t="s">
        <v>11</v>
      </c>
      <c r="D15" s="13"/>
      <c r="E15" s="12">
        <v>7</v>
      </c>
      <c r="F15" s="13"/>
      <c r="G15" s="12"/>
      <c r="H15" s="14"/>
      <c r="I15" s="14"/>
      <c r="J15" s="14"/>
      <c r="K15" s="13"/>
      <c r="L15" s="93">
        <f t="shared" si="1"/>
        <v>7</v>
      </c>
      <c r="M15" s="5" t="str">
        <f t="shared" si="2"/>
        <v xml:space="preserve"> </v>
      </c>
      <c r="N15" s="5" t="str">
        <f t="shared" si="3"/>
        <v xml:space="preserve"> </v>
      </c>
      <c r="O15" s="6">
        <f t="shared" si="4"/>
        <v>14</v>
      </c>
      <c r="Q15">
        <f t="shared" si="5"/>
        <v>7</v>
      </c>
      <c r="R15">
        <f t="shared" si="6"/>
        <v>21</v>
      </c>
      <c r="S15">
        <f t="shared" si="7"/>
        <v>21</v>
      </c>
      <c r="T15">
        <f t="shared" si="8"/>
        <v>14</v>
      </c>
      <c r="V15" s="36">
        <f t="shared" si="9"/>
        <v>7</v>
      </c>
      <c r="W15" s="36">
        <f t="shared" si="10"/>
        <v>21</v>
      </c>
      <c r="X15" s="36">
        <f t="shared" si="11"/>
        <v>21</v>
      </c>
      <c r="Y15" s="36">
        <f t="shared" si="12"/>
        <v>21</v>
      </c>
      <c r="Z15" s="36">
        <f t="shared" si="13"/>
        <v>21</v>
      </c>
      <c r="AA15">
        <f t="shared" si="14"/>
        <v>14</v>
      </c>
      <c r="AE15" s="53"/>
    </row>
    <row r="16" spans="1:31" ht="12.95" customHeight="1" x14ac:dyDescent="0.2">
      <c r="A16" s="38">
        <f t="shared" si="0"/>
        <v>14</v>
      </c>
      <c r="B16" s="39" t="s">
        <v>100</v>
      </c>
      <c r="C16" s="39" t="s">
        <v>85</v>
      </c>
      <c r="D16" s="40"/>
      <c r="E16" s="39"/>
      <c r="F16" s="40">
        <v>7</v>
      </c>
      <c r="G16" s="39"/>
      <c r="H16" s="41"/>
      <c r="I16" s="41"/>
      <c r="J16" s="41"/>
      <c r="K16" s="40"/>
      <c r="L16" s="85">
        <f t="shared" si="1"/>
        <v>7</v>
      </c>
      <c r="M16" s="32" t="str">
        <f t="shared" si="2"/>
        <v xml:space="preserve"> </v>
      </c>
      <c r="N16" s="32" t="str">
        <f t="shared" si="3"/>
        <v xml:space="preserve"> </v>
      </c>
      <c r="O16" s="35">
        <f t="shared" si="4"/>
        <v>14</v>
      </c>
      <c r="P16" s="98"/>
      <c r="Q16" s="36">
        <f t="shared" si="5"/>
        <v>7</v>
      </c>
      <c r="R16" s="36">
        <f t="shared" si="6"/>
        <v>21</v>
      </c>
      <c r="S16" s="36">
        <f t="shared" si="7"/>
        <v>21</v>
      </c>
      <c r="T16" s="36">
        <f t="shared" si="8"/>
        <v>14</v>
      </c>
      <c r="U16" s="36"/>
      <c r="V16" s="36">
        <f t="shared" si="9"/>
        <v>7</v>
      </c>
      <c r="W16" s="36">
        <f t="shared" si="10"/>
        <v>21</v>
      </c>
      <c r="X16" s="36">
        <f t="shared" si="11"/>
        <v>21</v>
      </c>
      <c r="Y16" s="36">
        <f t="shared" si="12"/>
        <v>21</v>
      </c>
      <c r="Z16" s="36">
        <f t="shared" si="13"/>
        <v>21</v>
      </c>
      <c r="AA16" s="36">
        <f t="shared" si="14"/>
        <v>14</v>
      </c>
      <c r="AB16" s="36"/>
      <c r="AC16" s="36"/>
      <c r="AD16" s="36"/>
      <c r="AE16" s="53"/>
    </row>
    <row r="17" spans="1:31" ht="12.95" customHeight="1" x14ac:dyDescent="0.2">
      <c r="A17" s="38">
        <f t="shared" si="0"/>
        <v>13</v>
      </c>
      <c r="B17" s="39" t="s">
        <v>50</v>
      </c>
      <c r="C17" s="39" t="s">
        <v>11</v>
      </c>
      <c r="D17" s="40">
        <v>8</v>
      </c>
      <c r="E17" s="39"/>
      <c r="F17" s="40"/>
      <c r="G17" s="39"/>
      <c r="H17" s="41"/>
      <c r="I17" s="41"/>
      <c r="J17" s="41"/>
      <c r="K17" s="40"/>
      <c r="L17" s="85">
        <f t="shared" si="1"/>
        <v>8</v>
      </c>
      <c r="M17" s="32" t="str">
        <f t="shared" si="2"/>
        <v xml:space="preserve"> </v>
      </c>
      <c r="N17" s="32" t="str">
        <f t="shared" si="3"/>
        <v xml:space="preserve"> </v>
      </c>
      <c r="O17" s="35">
        <f t="shared" si="4"/>
        <v>13</v>
      </c>
      <c r="P17" s="98"/>
      <c r="Q17" s="36">
        <f t="shared" si="5"/>
        <v>8</v>
      </c>
      <c r="R17" s="36">
        <f t="shared" si="6"/>
        <v>21</v>
      </c>
      <c r="S17" s="36">
        <f t="shared" si="7"/>
        <v>21</v>
      </c>
      <c r="T17" s="36">
        <f t="shared" si="8"/>
        <v>13</v>
      </c>
      <c r="U17" s="36"/>
      <c r="V17" s="36">
        <f t="shared" si="9"/>
        <v>8</v>
      </c>
      <c r="W17" s="36">
        <f t="shared" si="10"/>
        <v>21</v>
      </c>
      <c r="X17" s="36">
        <f t="shared" si="11"/>
        <v>21</v>
      </c>
      <c r="Y17" s="36">
        <f t="shared" si="12"/>
        <v>21</v>
      </c>
      <c r="Z17" s="36">
        <f t="shared" si="13"/>
        <v>21</v>
      </c>
      <c r="AA17" s="36">
        <f t="shared" si="14"/>
        <v>13</v>
      </c>
      <c r="AB17" s="36"/>
      <c r="AC17" s="36"/>
      <c r="AD17" s="36"/>
      <c r="AE17" s="53"/>
    </row>
    <row r="18" spans="1:31" ht="12.95" customHeight="1" thickBot="1" x14ac:dyDescent="0.25">
      <c r="A18" s="45" t="str">
        <f t="shared" ref="A18" si="15">IF(AA18&lt;1," ",AA18)</f>
        <v xml:space="preserve"> </v>
      </c>
      <c r="B18" s="15"/>
      <c r="C18" s="15"/>
      <c r="D18" s="16"/>
      <c r="E18" s="15"/>
      <c r="F18" s="16"/>
      <c r="G18" s="15"/>
      <c r="H18" s="17"/>
      <c r="I18" s="17"/>
      <c r="J18" s="17"/>
      <c r="K18" s="16"/>
      <c r="L18" s="19" t="str">
        <f t="shared" ref="L18:N18" si="16">IF(Q18&gt;20," ",Q18)</f>
        <v xml:space="preserve"> </v>
      </c>
      <c r="M18" s="15" t="str">
        <f t="shared" si="16"/>
        <v xml:space="preserve"> </v>
      </c>
      <c r="N18" s="15" t="str">
        <f t="shared" si="16"/>
        <v xml:space="preserve"> </v>
      </c>
      <c r="O18" s="20" t="str">
        <f t="shared" ref="O18" si="17">IF(T18&lt;1," ",T18)</f>
        <v xml:space="preserve"> </v>
      </c>
      <c r="Q18">
        <f t="shared" ref="Q18" si="18">IF(COUNT(D18:K18)&gt;0,SMALL(D18:K18,1),21)</f>
        <v>21</v>
      </c>
      <c r="R18">
        <f t="shared" ref="R18" si="19">IF(COUNT(D18:K18)&gt;1,SMALL(D18:K18,2),21)</f>
        <v>21</v>
      </c>
      <c r="S18">
        <f t="shared" ref="S18" si="20">IF(COUNT(D18:K18)&gt;2,SMALL(D18:K18,3),21)</f>
        <v>21</v>
      </c>
      <c r="T18">
        <f t="shared" ref="T18" si="21">21*3-Q18-R18-S18-((3-COUNT(Q18:S18))*21)</f>
        <v>0</v>
      </c>
      <c r="V18" s="36">
        <f t="shared" ref="V18" si="22">IF(COUNT(D18:K18)&gt;0,SMALL(D18:K18,1),21)</f>
        <v>21</v>
      </c>
      <c r="W18" s="36">
        <f t="shared" ref="W18" si="23">IF(COUNT(D18:K18)&gt;1,SMALL(D18:K18,2),21)</f>
        <v>21</v>
      </c>
      <c r="X18" s="36">
        <f t="shared" ref="X18" si="24">IF(COUNT(D18:K18)&gt;2,SMALL(D18:K18,3),21)</f>
        <v>21</v>
      </c>
      <c r="Y18" s="36">
        <f t="shared" ref="Y18" si="25">IF(COUNT(D18:K18)&gt;3,SMALL(D18:K18,4),21)</f>
        <v>21</v>
      </c>
      <c r="Z18" s="36">
        <f t="shared" ref="Z18" si="26">IF(COUNT(D18:K18)&gt;4,SMALL(D18:K18,5),21)</f>
        <v>21</v>
      </c>
      <c r="AA18">
        <f t="shared" ref="AA18" si="27">21*5-V18-W18-X18-Y18-Z18-((5-COUNT(V18:Z18))*21)</f>
        <v>0</v>
      </c>
    </row>
    <row r="19" spans="1:31" ht="12.95" customHeight="1" x14ac:dyDescent="0.2"/>
    <row r="20" spans="1:31" ht="12.95" customHeight="1" x14ac:dyDescent="0.2"/>
    <row r="21" spans="1:31" ht="12.95" customHeight="1" x14ac:dyDescent="0.2"/>
    <row r="22" spans="1:31" ht="12.95" customHeight="1" x14ac:dyDescent="0.2"/>
    <row r="23" spans="1:31" ht="12.95" customHeight="1" x14ac:dyDescent="0.2"/>
    <row r="24" spans="1:31" ht="12.95" customHeight="1" x14ac:dyDescent="0.2"/>
    <row r="25" spans="1:31" ht="12.95" customHeight="1" x14ac:dyDescent="0.2"/>
    <row r="26" spans="1:31" ht="12.95" customHeight="1" x14ac:dyDescent="0.2"/>
    <row r="27" spans="1:31" ht="12.95" customHeight="1" x14ac:dyDescent="0.2"/>
    <row r="28" spans="1:31" ht="12.95" customHeight="1" x14ac:dyDescent="0.2"/>
    <row r="29" spans="1:31" ht="12.95" customHeight="1" x14ac:dyDescent="0.2"/>
    <row r="30" spans="1:31" ht="12.95" customHeight="1" x14ac:dyDescent="0.2"/>
    <row r="31" spans="1:31" ht="12.95" customHeight="1" x14ac:dyDescent="0.2"/>
    <row r="32" spans="1:31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</sheetData>
  <sortState ref="A5:AE37">
    <sortCondition ref="AE5:AE37"/>
  </sortState>
  <mergeCells count="1"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6"/>
  <sheetViews>
    <sheetView workbookViewId="0">
      <selection sqref="A1:F1"/>
    </sheetView>
  </sheetViews>
  <sheetFormatPr baseColWidth="10" defaultRowHeight="12.75" x14ac:dyDescent="0.2"/>
  <cols>
    <col min="1" max="1" width="7" customWidth="1"/>
    <col min="2" max="3" width="22.83203125" customWidth="1"/>
    <col min="4" max="6" width="13.33203125" customWidth="1"/>
    <col min="7" max="8" width="16" customWidth="1"/>
    <col min="9" max="9" width="18" customWidth="1"/>
    <col min="10" max="14" width="3.33203125" customWidth="1"/>
    <col min="15" max="15" width="5.83203125" customWidth="1"/>
    <col min="16" max="16" width="4" style="31" customWidth="1"/>
    <col min="17" max="22" width="4" hidden="1" customWidth="1"/>
    <col min="23" max="23" width="3.83203125" hidden="1" customWidth="1"/>
    <col min="24" max="26" width="3.6640625" hidden="1" customWidth="1"/>
    <col min="27" max="27" width="5.5" hidden="1" customWidth="1"/>
  </cols>
  <sheetData>
    <row r="1" spans="1:31" s="36" customFormat="1" ht="24.95" customHeight="1" thickBot="1" x14ac:dyDescent="0.45">
      <c r="A1" s="129" t="s">
        <v>125</v>
      </c>
      <c r="B1" s="130"/>
      <c r="C1" s="130"/>
      <c r="D1" s="130"/>
      <c r="E1" s="130"/>
      <c r="F1" s="130"/>
      <c r="G1" s="55"/>
      <c r="H1" s="55"/>
      <c r="I1" s="55"/>
      <c r="J1" s="55"/>
      <c r="K1" s="56"/>
      <c r="L1" s="57"/>
      <c r="M1" s="57"/>
      <c r="N1" s="57"/>
      <c r="O1" s="58"/>
      <c r="P1" s="98"/>
    </row>
    <row r="2" spans="1:31" s="36" customFormat="1" ht="24.95" customHeight="1" thickBot="1" x14ac:dyDescent="0.45">
      <c r="A2" s="59"/>
      <c r="B2" s="60"/>
      <c r="C2" s="60"/>
      <c r="D2" s="77"/>
      <c r="E2" s="55"/>
      <c r="F2" s="55"/>
      <c r="G2" s="78" t="s">
        <v>3</v>
      </c>
      <c r="H2" s="55"/>
      <c r="I2" s="55"/>
      <c r="J2" s="55"/>
      <c r="K2" s="56"/>
      <c r="L2" s="59"/>
      <c r="M2" s="60"/>
      <c r="N2" s="60"/>
      <c r="O2" s="61"/>
      <c r="P2" s="98"/>
      <c r="AC2" s="96"/>
      <c r="AD2" s="97"/>
      <c r="AE2" s="97"/>
    </row>
    <row r="3" spans="1:31" s="36" customFormat="1" ht="15.95" customHeight="1" x14ac:dyDescent="0.2">
      <c r="A3" s="44"/>
      <c r="B3" s="62"/>
      <c r="C3" s="62"/>
      <c r="D3" s="87" t="s">
        <v>61</v>
      </c>
      <c r="E3" s="87" t="s">
        <v>121</v>
      </c>
      <c r="F3" s="87" t="s">
        <v>62</v>
      </c>
      <c r="G3" s="87" t="s">
        <v>122</v>
      </c>
      <c r="H3" s="87" t="s">
        <v>123</v>
      </c>
      <c r="I3" s="87" t="s">
        <v>124</v>
      </c>
      <c r="J3" s="75"/>
      <c r="K3" s="76" t="s">
        <v>5</v>
      </c>
      <c r="L3" s="64"/>
      <c r="M3" s="63"/>
      <c r="N3" s="63"/>
      <c r="O3" s="65"/>
      <c r="P3" s="98"/>
    </row>
    <row r="4" spans="1:31" s="36" customFormat="1" ht="15.95" customHeight="1" thickBot="1" x14ac:dyDescent="0.25">
      <c r="A4" s="66" t="s">
        <v>0</v>
      </c>
      <c r="B4" s="67" t="s">
        <v>1</v>
      </c>
      <c r="C4" s="67" t="s">
        <v>2</v>
      </c>
      <c r="D4" s="28">
        <v>44178</v>
      </c>
      <c r="E4" s="28">
        <v>44199</v>
      </c>
      <c r="F4" s="28">
        <v>44213</v>
      </c>
      <c r="G4" s="28">
        <v>44227</v>
      </c>
      <c r="H4" s="28">
        <v>44241</v>
      </c>
      <c r="I4" s="28">
        <v>44248</v>
      </c>
      <c r="J4" s="68"/>
      <c r="K4" s="69"/>
      <c r="L4" s="70" t="s">
        <v>4</v>
      </c>
      <c r="M4" s="71"/>
      <c r="N4" s="71"/>
      <c r="O4" s="72"/>
      <c r="P4" s="98"/>
    </row>
    <row r="5" spans="1:31" s="53" customFormat="1" ht="12.95" customHeight="1" x14ac:dyDescent="0.2">
      <c r="A5" s="44">
        <f t="shared" ref="A5" si="0">IF(AA5&lt;1," ",AA5)</f>
        <v>60</v>
      </c>
      <c r="B5" s="62" t="s">
        <v>144</v>
      </c>
      <c r="C5" s="62" t="s">
        <v>21</v>
      </c>
      <c r="D5" s="63">
        <v>1</v>
      </c>
      <c r="E5" s="62">
        <v>1</v>
      </c>
      <c r="F5" s="63">
        <v>1</v>
      </c>
      <c r="G5" s="62"/>
      <c r="H5" s="91"/>
      <c r="I5" s="91"/>
      <c r="J5" s="91"/>
      <c r="K5" s="63"/>
      <c r="L5" s="102">
        <f t="shared" ref="L5" si="1">IF(Q5&gt;20," ",Q5)</f>
        <v>1</v>
      </c>
      <c r="M5" s="62">
        <f t="shared" ref="M5" si="2">IF(R5&gt;20," ",R5)</f>
        <v>1</v>
      </c>
      <c r="N5" s="62">
        <f t="shared" ref="N5" si="3">IF(S5&gt;20," ",S5)</f>
        <v>1</v>
      </c>
      <c r="O5" s="101">
        <f t="shared" ref="O5" si="4">IF(T5&lt;1," ",T5)</f>
        <v>60</v>
      </c>
      <c r="P5" s="116"/>
      <c r="Q5" s="53">
        <f t="shared" ref="Q5" si="5">IF(COUNT(D5:K5)&gt;0,SMALL(D5:K5,1),21)</f>
        <v>1</v>
      </c>
      <c r="R5" s="53">
        <f t="shared" ref="R5" si="6">IF(COUNT(D5:K5)&gt;1,SMALL(D5:K5,2),21)</f>
        <v>1</v>
      </c>
      <c r="S5" s="53">
        <f t="shared" ref="S5" si="7">IF(COUNT(D5:K5)&gt;2,SMALL(D5:K5,3),21)</f>
        <v>1</v>
      </c>
      <c r="T5" s="53">
        <f t="shared" ref="T5" si="8">21*3-Q5-R5-S5-((3-COUNT(Q5:S5))*21)</f>
        <v>60</v>
      </c>
      <c r="V5" s="53">
        <f t="shared" ref="V5" si="9">IF(COUNT(D5:K5)&gt;0,SMALL(D5:K5,1),21)</f>
        <v>1</v>
      </c>
      <c r="W5" s="53">
        <f t="shared" ref="W5" si="10">IF(COUNT(D5:K5)&gt;1,SMALL(D5:K5,2),21)</f>
        <v>1</v>
      </c>
      <c r="X5" s="53">
        <f t="shared" ref="X5" si="11">IF(COUNT(D5:K5)&gt;2,SMALL(D5:K5,3),21)</f>
        <v>1</v>
      </c>
      <c r="Y5" s="53">
        <f t="shared" ref="Y5" si="12">IF(COUNT(D5:K5)&gt;3,SMALL(D5:K5,4),21)</f>
        <v>21</v>
      </c>
      <c r="Z5" s="53">
        <f t="shared" ref="Z5" si="13">IF(COUNT(D5:K5)&gt;4,SMALL(D5:K5,5),21)</f>
        <v>21</v>
      </c>
      <c r="AA5" s="53">
        <f t="shared" ref="AA5" si="14">21*5-V5-W5-X5-Y5-Z5-((5-COUNT(V5:Z5))*21)</f>
        <v>60</v>
      </c>
    </row>
    <row r="6" spans="1:31" ht="12.95" customHeight="1" thickBot="1" x14ac:dyDescent="0.25">
      <c r="A6" s="45" t="str">
        <f t="shared" ref="A6" si="15">IF(AA6&lt;1," ",AA6)</f>
        <v xml:space="preserve"> </v>
      </c>
      <c r="B6" s="15"/>
      <c r="C6" s="15"/>
      <c r="D6" s="16"/>
      <c r="E6" s="15"/>
      <c r="F6" s="16"/>
      <c r="G6" s="15"/>
      <c r="H6" s="17"/>
      <c r="I6" s="17"/>
      <c r="J6" s="17"/>
      <c r="K6" s="16"/>
      <c r="L6" s="19" t="str">
        <f t="shared" ref="L6:N6" si="16">IF(Q6&gt;20," ",Q6)</f>
        <v xml:space="preserve"> </v>
      </c>
      <c r="M6" s="15" t="str">
        <f t="shared" si="16"/>
        <v xml:space="preserve"> </v>
      </c>
      <c r="N6" s="15" t="str">
        <f t="shared" si="16"/>
        <v xml:space="preserve"> </v>
      </c>
      <c r="O6" s="20" t="str">
        <f t="shared" ref="O6" si="17">IF(T6&lt;1," ",T6)</f>
        <v xml:space="preserve"> </v>
      </c>
      <c r="Q6">
        <f t="shared" ref="Q6" si="18">IF(COUNT(D6:K6)&gt;0,SMALL(D6:K6,1),21)</f>
        <v>21</v>
      </c>
      <c r="R6">
        <f t="shared" ref="R6" si="19">IF(COUNT(D6:K6)&gt;1,SMALL(D6:K6,2),21)</f>
        <v>21</v>
      </c>
      <c r="S6">
        <f t="shared" ref="S6" si="20">IF(COUNT(D6:K6)&gt;2,SMALL(D6:K6,3),21)</f>
        <v>21</v>
      </c>
      <c r="T6">
        <f t="shared" ref="T6" si="21">21*3-Q6-R6-S6-((3-COUNT(Q6:S6))*21)</f>
        <v>0</v>
      </c>
      <c r="V6" s="36">
        <f t="shared" ref="V6" si="22">IF(COUNT(D6:K6)&gt;0,SMALL(D6:K6,1),21)</f>
        <v>21</v>
      </c>
      <c r="W6" s="36">
        <f t="shared" ref="W6" si="23">IF(COUNT(D6:K6)&gt;1,SMALL(D6:K6,2),21)</f>
        <v>21</v>
      </c>
      <c r="X6" s="36">
        <f t="shared" ref="X6" si="24">IF(COUNT(D6:K6)&gt;2,SMALL(D6:K6,3),21)</f>
        <v>21</v>
      </c>
      <c r="Y6" s="36">
        <f t="shared" ref="Y6" si="25">IF(COUNT(D6:K6)&gt;3,SMALL(D6:K6,4),21)</f>
        <v>21</v>
      </c>
      <c r="Z6" s="36">
        <f t="shared" ref="Z6" si="26">IF(COUNT(D6:K6)&gt;4,SMALL(D6:K6,5),21)</f>
        <v>21</v>
      </c>
      <c r="AA6">
        <f t="shared" ref="AA6" si="27">21*5-V6-W6-X6-Y6-Z6-((5-COUNT(V6:Z6))*21)</f>
        <v>0</v>
      </c>
    </row>
    <row r="7" spans="1:31" ht="12.95" customHeight="1" x14ac:dyDescent="0.2"/>
    <row r="8" spans="1:31" ht="12.95" customHeight="1" x14ac:dyDescent="0.2"/>
    <row r="9" spans="1:31" ht="12.95" customHeight="1" x14ac:dyDescent="0.2"/>
    <row r="10" spans="1:31" ht="12.95" customHeight="1" x14ac:dyDescent="0.2"/>
    <row r="11" spans="1:31" ht="12.95" customHeight="1" x14ac:dyDescent="0.2"/>
    <row r="12" spans="1:31" ht="12.95" customHeight="1" x14ac:dyDescent="0.2"/>
    <row r="13" spans="1:31" ht="12.95" customHeight="1" x14ac:dyDescent="0.2"/>
    <row r="14" spans="1:31" ht="12.95" customHeight="1" x14ac:dyDescent="0.2"/>
    <row r="15" spans="1:31" ht="12.95" customHeight="1" x14ac:dyDescent="0.2"/>
    <row r="16" spans="1:31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  <row r="378" ht="12.95" customHeight="1" x14ac:dyDescent="0.2"/>
    <row r="379" ht="12.95" customHeight="1" x14ac:dyDescent="0.2"/>
    <row r="380" ht="12.95" customHeight="1" x14ac:dyDescent="0.2"/>
    <row r="381" ht="12.95" customHeight="1" x14ac:dyDescent="0.2"/>
    <row r="382" ht="12.95" customHeight="1" x14ac:dyDescent="0.2"/>
    <row r="383" ht="12.95" customHeight="1" x14ac:dyDescent="0.2"/>
    <row r="384" ht="12.95" customHeight="1" x14ac:dyDescent="0.2"/>
    <row r="385" ht="12.95" customHeight="1" x14ac:dyDescent="0.2"/>
    <row r="386" ht="12.95" customHeight="1" x14ac:dyDescent="0.2"/>
    <row r="387" ht="12.95" customHeight="1" x14ac:dyDescent="0.2"/>
    <row r="388" ht="12.95" customHeight="1" x14ac:dyDescent="0.2"/>
    <row r="389" ht="12.95" customHeight="1" x14ac:dyDescent="0.2"/>
    <row r="390" ht="12.95" customHeight="1" x14ac:dyDescent="0.2"/>
    <row r="391" ht="12.95" customHeight="1" x14ac:dyDescent="0.2"/>
    <row r="392" ht="12.95" customHeight="1" x14ac:dyDescent="0.2"/>
    <row r="393" ht="12.95" customHeight="1" x14ac:dyDescent="0.2"/>
    <row r="394" ht="12.95" customHeight="1" x14ac:dyDescent="0.2"/>
    <row r="395" ht="12.95" customHeight="1" x14ac:dyDescent="0.2"/>
    <row r="396" ht="12.95" customHeight="1" x14ac:dyDescent="0.2"/>
    <row r="397" ht="12.95" customHeight="1" x14ac:dyDescent="0.2"/>
    <row r="398" ht="12.95" customHeight="1" x14ac:dyDescent="0.2"/>
    <row r="399" ht="12.95" customHeight="1" x14ac:dyDescent="0.2"/>
    <row r="400" ht="12.95" customHeight="1" x14ac:dyDescent="0.2"/>
    <row r="401" ht="12.95" customHeight="1" x14ac:dyDescent="0.2"/>
    <row r="402" ht="12.95" customHeight="1" x14ac:dyDescent="0.2"/>
    <row r="403" ht="12.95" customHeight="1" x14ac:dyDescent="0.2"/>
    <row r="404" ht="12.95" customHeight="1" x14ac:dyDescent="0.2"/>
    <row r="405" ht="12.95" customHeight="1" x14ac:dyDescent="0.2"/>
    <row r="406" ht="12.95" customHeight="1" x14ac:dyDescent="0.2"/>
    <row r="407" ht="12.95" customHeight="1" x14ac:dyDescent="0.2"/>
    <row r="408" ht="12.95" customHeight="1" x14ac:dyDescent="0.2"/>
    <row r="409" ht="12.95" customHeight="1" x14ac:dyDescent="0.2"/>
    <row r="410" ht="12.95" customHeight="1" x14ac:dyDescent="0.2"/>
    <row r="411" ht="12.95" customHeight="1" x14ac:dyDescent="0.2"/>
    <row r="412" ht="12.95" customHeight="1" x14ac:dyDescent="0.2"/>
    <row r="413" ht="12.95" customHeight="1" x14ac:dyDescent="0.2"/>
    <row r="414" ht="12.95" customHeight="1" x14ac:dyDescent="0.2"/>
    <row r="415" ht="12.95" customHeight="1" x14ac:dyDescent="0.2"/>
    <row r="416" ht="12.95" customHeight="1" x14ac:dyDescent="0.2"/>
    <row r="417" ht="12.95" customHeight="1" x14ac:dyDescent="0.2"/>
    <row r="418" ht="12.95" customHeight="1" x14ac:dyDescent="0.2"/>
    <row r="419" ht="12.95" customHeight="1" x14ac:dyDescent="0.2"/>
    <row r="420" ht="12.95" customHeight="1" x14ac:dyDescent="0.2"/>
    <row r="421" ht="12.95" customHeight="1" x14ac:dyDescent="0.2"/>
    <row r="422" ht="12.95" customHeight="1" x14ac:dyDescent="0.2"/>
    <row r="423" ht="12.95" customHeight="1" x14ac:dyDescent="0.2"/>
    <row r="424" ht="12.95" customHeight="1" x14ac:dyDescent="0.2"/>
    <row r="425" ht="12.95" customHeight="1" x14ac:dyDescent="0.2"/>
    <row r="426" ht="12.95" customHeight="1" x14ac:dyDescent="0.2"/>
    <row r="427" ht="12.95" customHeight="1" x14ac:dyDescent="0.2"/>
    <row r="428" ht="12.95" customHeight="1" x14ac:dyDescent="0.2"/>
    <row r="429" ht="12.95" customHeight="1" x14ac:dyDescent="0.2"/>
    <row r="430" ht="12.95" customHeight="1" x14ac:dyDescent="0.2"/>
    <row r="431" ht="12.95" customHeight="1" x14ac:dyDescent="0.2"/>
    <row r="432" ht="12.95" customHeight="1" x14ac:dyDescent="0.2"/>
    <row r="433" ht="12.95" customHeight="1" x14ac:dyDescent="0.2"/>
    <row r="434" ht="12.95" customHeight="1" x14ac:dyDescent="0.2"/>
    <row r="435" ht="12.95" customHeight="1" x14ac:dyDescent="0.2"/>
    <row r="436" ht="12.95" customHeight="1" x14ac:dyDescent="0.2"/>
    <row r="437" ht="12.95" customHeight="1" x14ac:dyDescent="0.2"/>
    <row r="438" ht="12.95" customHeight="1" x14ac:dyDescent="0.2"/>
    <row r="439" ht="12.95" customHeight="1" x14ac:dyDescent="0.2"/>
    <row r="440" ht="12.95" customHeight="1" x14ac:dyDescent="0.2"/>
    <row r="441" ht="12.95" customHeight="1" x14ac:dyDescent="0.2"/>
    <row r="442" ht="12.95" customHeight="1" x14ac:dyDescent="0.2"/>
    <row r="443" ht="12.95" customHeight="1" x14ac:dyDescent="0.2"/>
    <row r="444" ht="12.95" customHeight="1" x14ac:dyDescent="0.2"/>
    <row r="445" ht="12.95" customHeight="1" x14ac:dyDescent="0.2"/>
    <row r="446" ht="12.95" customHeight="1" x14ac:dyDescent="0.2"/>
    <row r="447" ht="12.95" customHeight="1" x14ac:dyDescent="0.2"/>
    <row r="448" ht="12.95" customHeight="1" x14ac:dyDescent="0.2"/>
    <row r="449" ht="12.95" customHeight="1" x14ac:dyDescent="0.2"/>
    <row r="450" ht="12.95" customHeight="1" x14ac:dyDescent="0.2"/>
    <row r="451" ht="12.95" customHeight="1" x14ac:dyDescent="0.2"/>
    <row r="452" ht="12.95" customHeight="1" x14ac:dyDescent="0.2"/>
    <row r="453" ht="12.95" customHeight="1" x14ac:dyDescent="0.2"/>
    <row r="454" ht="12.95" customHeight="1" x14ac:dyDescent="0.2"/>
    <row r="455" ht="12.95" customHeight="1" x14ac:dyDescent="0.2"/>
    <row r="456" ht="12.95" customHeight="1" x14ac:dyDescent="0.2"/>
  </sheetData>
  <sortState ref="A5:AE16">
    <sortCondition ref="D5:D16"/>
  </sortState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2</vt:i4>
      </vt:variant>
    </vt:vector>
  </HeadingPairs>
  <TitlesOfParts>
    <vt:vector size="11" baseType="lpstr">
      <vt:lpstr>Sammenlagt</vt:lpstr>
      <vt:lpstr>HS</vt:lpstr>
      <vt:lpstr>DS</vt:lpstr>
      <vt:lpstr>JG</vt:lpstr>
      <vt:lpstr>JJ</vt:lpstr>
      <vt:lpstr>HV</vt:lpstr>
      <vt:lpstr>DV</vt:lpstr>
      <vt:lpstr>HEV</vt:lpstr>
      <vt:lpstr>DEV</vt:lpstr>
      <vt:lpstr>HV!Utskriftsområde</vt:lpstr>
      <vt:lpstr>Sammenlagt!Utskriftsområde</vt:lpstr>
    </vt:vector>
  </TitlesOfParts>
  <Company>Gjensidige Gruppen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Hovde</dc:creator>
  <cp:lastModifiedBy>Harald</cp:lastModifiedBy>
  <cp:lastPrinted>2008-12-27T15:00:53Z</cp:lastPrinted>
  <dcterms:created xsi:type="dcterms:W3CDTF">2003-01-08T09:38:39Z</dcterms:created>
  <dcterms:modified xsi:type="dcterms:W3CDTF">2021-01-20T12:19:49Z</dcterms:modified>
</cp:coreProperties>
</file>