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ald\Documents\NC2008-9-10-11-12-13\"/>
    </mc:Choice>
  </mc:AlternateContent>
  <xr:revisionPtr revIDLastSave="0" documentId="13_ncr:1_{6E1D6EB0-C640-44DA-A269-063DDEE54D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HV!$A$1:$O$43</definedName>
    <definedName name="_xlnm.Print_Area" localSheetId="0">Sammenlagt!$A$1:$K$73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8" l="1"/>
  <c r="Y7" i="8"/>
  <c r="X7" i="8"/>
  <c r="W7" i="8"/>
  <c r="V7" i="8"/>
  <c r="S7" i="8"/>
  <c r="N7" i="8" s="1"/>
  <c r="R7" i="8"/>
  <c r="M7" i="8" s="1"/>
  <c r="Q7" i="8"/>
  <c r="Z10" i="2"/>
  <c r="Y10" i="2"/>
  <c r="X10" i="2"/>
  <c r="W10" i="2"/>
  <c r="V10" i="2"/>
  <c r="S10" i="2"/>
  <c r="N10" i="2" s="1"/>
  <c r="R10" i="2"/>
  <c r="M10" i="2" s="1"/>
  <c r="Q10" i="2"/>
  <c r="Z9" i="2"/>
  <c r="Y9" i="2"/>
  <c r="X9" i="2"/>
  <c r="W9" i="2"/>
  <c r="V9" i="2"/>
  <c r="S9" i="2"/>
  <c r="N9" i="2" s="1"/>
  <c r="R9" i="2"/>
  <c r="M9" i="2" s="1"/>
  <c r="Q9" i="2"/>
  <c r="Z47" i="4"/>
  <c r="Y47" i="4"/>
  <c r="X47" i="4"/>
  <c r="W47" i="4"/>
  <c r="V47" i="4"/>
  <c r="S47" i="4"/>
  <c r="N47" i="4" s="1"/>
  <c r="R47" i="4"/>
  <c r="M47" i="4" s="1"/>
  <c r="Q47" i="4"/>
  <c r="L47" i="4" s="1"/>
  <c r="Z55" i="4"/>
  <c r="Y55" i="4"/>
  <c r="X55" i="4"/>
  <c r="W55" i="4"/>
  <c r="V55" i="4"/>
  <c r="S55" i="4"/>
  <c r="N55" i="4" s="1"/>
  <c r="R55" i="4"/>
  <c r="M55" i="4" s="1"/>
  <c r="Q55" i="4"/>
  <c r="Z21" i="1"/>
  <c r="Y21" i="1"/>
  <c r="X21" i="1"/>
  <c r="W21" i="1"/>
  <c r="V21" i="1"/>
  <c r="S21" i="1"/>
  <c r="N21" i="1" s="1"/>
  <c r="R21" i="1"/>
  <c r="M21" i="1" s="1"/>
  <c r="Q21" i="1"/>
  <c r="Z16" i="5"/>
  <c r="Y16" i="5"/>
  <c r="X16" i="5"/>
  <c r="W16" i="5"/>
  <c r="V16" i="5"/>
  <c r="S16" i="5"/>
  <c r="N16" i="5" s="1"/>
  <c r="R16" i="5"/>
  <c r="M16" i="5" s="1"/>
  <c r="Q16" i="5"/>
  <c r="Z12" i="5"/>
  <c r="Y12" i="5"/>
  <c r="X12" i="5"/>
  <c r="W12" i="5"/>
  <c r="V12" i="5"/>
  <c r="S12" i="5"/>
  <c r="N12" i="5" s="1"/>
  <c r="R12" i="5"/>
  <c r="M12" i="5" s="1"/>
  <c r="Q12" i="5"/>
  <c r="L12" i="5" s="1"/>
  <c r="Z11" i="5"/>
  <c r="Y11" i="5"/>
  <c r="X11" i="5"/>
  <c r="W11" i="5"/>
  <c r="V11" i="5"/>
  <c r="S11" i="5"/>
  <c r="N11" i="5" s="1"/>
  <c r="R11" i="5"/>
  <c r="M11" i="5" s="1"/>
  <c r="Q11" i="5"/>
  <c r="Z42" i="4"/>
  <c r="Y42" i="4"/>
  <c r="X42" i="4"/>
  <c r="W42" i="4"/>
  <c r="V42" i="4"/>
  <c r="S42" i="4"/>
  <c r="N42" i="4" s="1"/>
  <c r="R42" i="4"/>
  <c r="M42" i="4" s="1"/>
  <c r="Q42" i="4"/>
  <c r="Z39" i="4"/>
  <c r="Y39" i="4"/>
  <c r="X39" i="4"/>
  <c r="W39" i="4"/>
  <c r="V39" i="4"/>
  <c r="S39" i="4"/>
  <c r="N39" i="4" s="1"/>
  <c r="R39" i="4"/>
  <c r="M39" i="4" s="1"/>
  <c r="Q39" i="4"/>
  <c r="L39" i="4" s="1"/>
  <c r="Z33" i="4"/>
  <c r="Y33" i="4"/>
  <c r="X33" i="4"/>
  <c r="W33" i="4"/>
  <c r="V33" i="4"/>
  <c r="S33" i="4"/>
  <c r="N33" i="4" s="1"/>
  <c r="R33" i="4"/>
  <c r="Q33" i="4"/>
  <c r="L33" i="4" s="1"/>
  <c r="Z30" i="4"/>
  <c r="Y30" i="4"/>
  <c r="X30" i="4"/>
  <c r="W30" i="4"/>
  <c r="V30" i="4"/>
  <c r="S30" i="4"/>
  <c r="N30" i="4" s="1"/>
  <c r="R30" i="4"/>
  <c r="Q30" i="4"/>
  <c r="L30" i="4" s="1"/>
  <c r="Z43" i="4"/>
  <c r="Y43" i="4"/>
  <c r="X43" i="4"/>
  <c r="W43" i="4"/>
  <c r="V43" i="4"/>
  <c r="S43" i="4"/>
  <c r="N43" i="4" s="1"/>
  <c r="R43" i="4"/>
  <c r="M43" i="4" s="1"/>
  <c r="Q43" i="4"/>
  <c r="Z50" i="4"/>
  <c r="Y50" i="4"/>
  <c r="X50" i="4"/>
  <c r="W50" i="4"/>
  <c r="V50" i="4"/>
  <c r="S50" i="4"/>
  <c r="N50" i="4" s="1"/>
  <c r="R50" i="4"/>
  <c r="M50" i="4" s="1"/>
  <c r="Q50" i="4"/>
  <c r="Z28" i="4"/>
  <c r="Y28" i="4"/>
  <c r="X28" i="4"/>
  <c r="W28" i="4"/>
  <c r="V28" i="4"/>
  <c r="S28" i="4"/>
  <c r="N28" i="4" s="1"/>
  <c r="R28" i="4"/>
  <c r="M28" i="4" s="1"/>
  <c r="Q28" i="4"/>
  <c r="Z37" i="4"/>
  <c r="Y37" i="4"/>
  <c r="X37" i="4"/>
  <c r="W37" i="4"/>
  <c r="V37" i="4"/>
  <c r="S37" i="4"/>
  <c r="N37" i="4" s="1"/>
  <c r="R37" i="4"/>
  <c r="Q37" i="4"/>
  <c r="L37" i="4" s="1"/>
  <c r="Q72" i="7"/>
  <c r="P72" i="7"/>
  <c r="O72" i="7"/>
  <c r="N72" i="7"/>
  <c r="M72" i="7"/>
  <c r="Q71" i="7"/>
  <c r="P71" i="7"/>
  <c r="O71" i="7"/>
  <c r="N71" i="7"/>
  <c r="M71" i="7"/>
  <c r="Q69" i="7"/>
  <c r="P69" i="7"/>
  <c r="O69" i="7"/>
  <c r="N69" i="7"/>
  <c r="M69" i="7"/>
  <c r="Q68" i="7"/>
  <c r="P68" i="7"/>
  <c r="O68" i="7"/>
  <c r="N68" i="7"/>
  <c r="M68" i="7"/>
  <c r="Q67" i="7"/>
  <c r="P67" i="7"/>
  <c r="O67" i="7"/>
  <c r="N67" i="7"/>
  <c r="M67" i="7"/>
  <c r="Q66" i="7"/>
  <c r="P66" i="7"/>
  <c r="O66" i="7"/>
  <c r="N66" i="7"/>
  <c r="M66" i="7"/>
  <c r="Q65" i="7"/>
  <c r="P65" i="7"/>
  <c r="O65" i="7"/>
  <c r="N65" i="7"/>
  <c r="M65" i="7"/>
  <c r="Q42" i="7"/>
  <c r="P42" i="7"/>
  <c r="O42" i="7"/>
  <c r="N42" i="7"/>
  <c r="M42" i="7"/>
  <c r="Q44" i="7"/>
  <c r="P44" i="7"/>
  <c r="O44" i="7"/>
  <c r="N44" i="7"/>
  <c r="M44" i="7"/>
  <c r="Q29" i="7"/>
  <c r="P29" i="7"/>
  <c r="O29" i="7"/>
  <c r="N29" i="7"/>
  <c r="M29" i="7"/>
  <c r="Q33" i="7"/>
  <c r="P33" i="7"/>
  <c r="O33" i="7"/>
  <c r="N33" i="7"/>
  <c r="M33" i="7"/>
  <c r="Q21" i="7"/>
  <c r="P21" i="7"/>
  <c r="O21" i="7"/>
  <c r="N21" i="7"/>
  <c r="M21" i="7"/>
  <c r="Q41" i="7"/>
  <c r="P41" i="7"/>
  <c r="O41" i="7"/>
  <c r="N41" i="7"/>
  <c r="M41" i="7"/>
  <c r="Q40" i="7"/>
  <c r="P40" i="7"/>
  <c r="O40" i="7"/>
  <c r="N40" i="7"/>
  <c r="M40" i="7"/>
  <c r="Q36" i="7"/>
  <c r="P36" i="7"/>
  <c r="O36" i="7"/>
  <c r="N36" i="7"/>
  <c r="M36" i="7"/>
  <c r="Q31" i="7"/>
  <c r="P31" i="7"/>
  <c r="O31" i="7"/>
  <c r="N31" i="7"/>
  <c r="M31" i="7"/>
  <c r="Z6" i="10"/>
  <c r="Y6" i="10"/>
  <c r="X6" i="10"/>
  <c r="W6" i="10"/>
  <c r="V6" i="10"/>
  <c r="S6" i="10"/>
  <c r="N6" i="10" s="1"/>
  <c r="R6" i="10"/>
  <c r="M6" i="10" s="1"/>
  <c r="Q6" i="10"/>
  <c r="Z42" i="1"/>
  <c r="Y42" i="1"/>
  <c r="X42" i="1"/>
  <c r="W42" i="1"/>
  <c r="V42" i="1"/>
  <c r="S42" i="1"/>
  <c r="N42" i="1" s="1"/>
  <c r="R42" i="1"/>
  <c r="Q42" i="1"/>
  <c r="L42" i="1" s="1"/>
  <c r="Z40" i="1"/>
  <c r="Y40" i="1"/>
  <c r="X40" i="1"/>
  <c r="W40" i="1"/>
  <c r="V40" i="1"/>
  <c r="S40" i="1"/>
  <c r="N40" i="1" s="1"/>
  <c r="R40" i="1"/>
  <c r="M40" i="1" s="1"/>
  <c r="Q40" i="1"/>
  <c r="L40" i="1" s="1"/>
  <c r="Z16" i="1"/>
  <c r="Y16" i="1"/>
  <c r="X16" i="1"/>
  <c r="W16" i="1"/>
  <c r="V16" i="1"/>
  <c r="S16" i="1"/>
  <c r="N16" i="1" s="1"/>
  <c r="R16" i="1"/>
  <c r="M16" i="1" s="1"/>
  <c r="Q16" i="1"/>
  <c r="Z14" i="1"/>
  <c r="Y14" i="1"/>
  <c r="X14" i="1"/>
  <c r="W14" i="1"/>
  <c r="V14" i="1"/>
  <c r="S14" i="1"/>
  <c r="N14" i="1" s="1"/>
  <c r="R14" i="1"/>
  <c r="M14" i="1" s="1"/>
  <c r="Q14" i="1"/>
  <c r="Z32" i="1"/>
  <c r="Y32" i="1"/>
  <c r="X32" i="1"/>
  <c r="W32" i="1"/>
  <c r="V32" i="1"/>
  <c r="S32" i="1"/>
  <c r="N32" i="1" s="1"/>
  <c r="R32" i="1"/>
  <c r="M32" i="1" s="1"/>
  <c r="Q32" i="1"/>
  <c r="L32" i="1" s="1"/>
  <c r="Z17" i="1"/>
  <c r="Y17" i="1"/>
  <c r="X17" i="1"/>
  <c r="W17" i="1"/>
  <c r="V17" i="1"/>
  <c r="S17" i="1"/>
  <c r="N17" i="1" s="1"/>
  <c r="R17" i="1"/>
  <c r="M17" i="1" s="1"/>
  <c r="Q17" i="1"/>
  <c r="L17" i="1" s="1"/>
  <c r="Z41" i="1"/>
  <c r="Y41" i="1"/>
  <c r="X41" i="1"/>
  <c r="W41" i="1"/>
  <c r="V41" i="1"/>
  <c r="S41" i="1"/>
  <c r="N41" i="1" s="1"/>
  <c r="R41" i="1"/>
  <c r="M41" i="1" s="1"/>
  <c r="Q41" i="1"/>
  <c r="L41" i="1" s="1"/>
  <c r="Z25" i="1"/>
  <c r="Y25" i="1"/>
  <c r="X25" i="1"/>
  <c r="W25" i="1"/>
  <c r="V25" i="1"/>
  <c r="S25" i="1"/>
  <c r="N25" i="1" s="1"/>
  <c r="R25" i="1"/>
  <c r="M25" i="1" s="1"/>
  <c r="Q25" i="1"/>
  <c r="Z36" i="1"/>
  <c r="Y36" i="1"/>
  <c r="X36" i="1"/>
  <c r="W36" i="1"/>
  <c r="V36" i="1"/>
  <c r="S36" i="1"/>
  <c r="N36" i="1" s="1"/>
  <c r="R36" i="1"/>
  <c r="M36" i="1" s="1"/>
  <c r="Q36" i="1"/>
  <c r="L36" i="1" s="1"/>
  <c r="Z23" i="1"/>
  <c r="Y23" i="1"/>
  <c r="X23" i="1"/>
  <c r="W23" i="1"/>
  <c r="V23" i="1"/>
  <c r="S23" i="1"/>
  <c r="N23" i="1" s="1"/>
  <c r="R23" i="1"/>
  <c r="M23" i="1" s="1"/>
  <c r="Q23" i="1"/>
  <c r="Z8" i="1"/>
  <c r="Y8" i="1"/>
  <c r="X8" i="1"/>
  <c r="W8" i="1"/>
  <c r="V8" i="1"/>
  <c r="S8" i="1"/>
  <c r="N8" i="1" s="1"/>
  <c r="R8" i="1"/>
  <c r="M8" i="1" s="1"/>
  <c r="Q8" i="1"/>
  <c r="Z30" i="1"/>
  <c r="Y30" i="1"/>
  <c r="X30" i="1"/>
  <c r="W30" i="1"/>
  <c r="V30" i="1"/>
  <c r="S30" i="1"/>
  <c r="N30" i="1" s="1"/>
  <c r="R30" i="1"/>
  <c r="M30" i="1" s="1"/>
  <c r="Q30" i="1"/>
  <c r="L30" i="1" s="1"/>
  <c r="Z33" i="1"/>
  <c r="Y33" i="1"/>
  <c r="X33" i="1"/>
  <c r="W33" i="1"/>
  <c r="V33" i="1"/>
  <c r="S33" i="1"/>
  <c r="N33" i="1" s="1"/>
  <c r="R33" i="1"/>
  <c r="M33" i="1" s="1"/>
  <c r="Q33" i="1"/>
  <c r="L33" i="1" s="1"/>
  <c r="Z13" i="1"/>
  <c r="Y13" i="1"/>
  <c r="X13" i="1"/>
  <c r="W13" i="1"/>
  <c r="V13" i="1"/>
  <c r="S13" i="1"/>
  <c r="N13" i="1" s="1"/>
  <c r="R13" i="1"/>
  <c r="M13" i="1" s="1"/>
  <c r="Q13" i="1"/>
  <c r="Z19" i="9"/>
  <c r="Y19" i="9"/>
  <c r="X19" i="9"/>
  <c r="W19" i="9"/>
  <c r="V19" i="9"/>
  <c r="S19" i="9"/>
  <c r="N19" i="9" s="1"/>
  <c r="R19" i="9"/>
  <c r="M19" i="9" s="1"/>
  <c r="Q19" i="9"/>
  <c r="Z21" i="9"/>
  <c r="Y21" i="9"/>
  <c r="X21" i="9"/>
  <c r="W21" i="9"/>
  <c r="V21" i="9"/>
  <c r="S21" i="9"/>
  <c r="N21" i="9" s="1"/>
  <c r="R21" i="9"/>
  <c r="M21" i="9" s="1"/>
  <c r="Q21" i="9"/>
  <c r="L21" i="9" s="1"/>
  <c r="Z15" i="9"/>
  <c r="Y15" i="9"/>
  <c r="X15" i="9"/>
  <c r="W15" i="9"/>
  <c r="V15" i="9"/>
  <c r="S15" i="9"/>
  <c r="N15" i="9" s="1"/>
  <c r="R15" i="9"/>
  <c r="M15" i="9" s="1"/>
  <c r="Q15" i="9"/>
  <c r="Z20" i="9"/>
  <c r="Y20" i="9"/>
  <c r="X20" i="9"/>
  <c r="W20" i="9"/>
  <c r="V20" i="9"/>
  <c r="S20" i="9"/>
  <c r="N20" i="9" s="1"/>
  <c r="R20" i="9"/>
  <c r="Q20" i="9"/>
  <c r="L20" i="9" s="1"/>
  <c r="Z17" i="9"/>
  <c r="Y17" i="9"/>
  <c r="X17" i="9"/>
  <c r="W17" i="9"/>
  <c r="V17" i="9"/>
  <c r="S17" i="9"/>
  <c r="N17" i="9" s="1"/>
  <c r="R17" i="9"/>
  <c r="M17" i="9" s="1"/>
  <c r="Q17" i="9"/>
  <c r="L17" i="9" s="1"/>
  <c r="Z14" i="9"/>
  <c r="Y14" i="9"/>
  <c r="X14" i="9"/>
  <c r="W14" i="9"/>
  <c r="V14" i="9"/>
  <c r="S14" i="9"/>
  <c r="N14" i="9" s="1"/>
  <c r="R14" i="9"/>
  <c r="M14" i="9" s="1"/>
  <c r="Q14" i="9"/>
  <c r="L14" i="9" s="1"/>
  <c r="Z18" i="9"/>
  <c r="Y18" i="9"/>
  <c r="X18" i="9"/>
  <c r="W18" i="9"/>
  <c r="V18" i="9"/>
  <c r="S18" i="9"/>
  <c r="N18" i="9" s="1"/>
  <c r="R18" i="9"/>
  <c r="M18" i="9" s="1"/>
  <c r="Q18" i="9"/>
  <c r="Z16" i="9"/>
  <c r="Y16" i="9"/>
  <c r="X16" i="9"/>
  <c r="W16" i="9"/>
  <c r="V16" i="9"/>
  <c r="S16" i="9"/>
  <c r="N16" i="9" s="1"/>
  <c r="R16" i="9"/>
  <c r="Q16" i="9"/>
  <c r="L16" i="9" s="1"/>
  <c r="Z32" i="4"/>
  <c r="Y32" i="4"/>
  <c r="X32" i="4"/>
  <c r="W32" i="4"/>
  <c r="V32" i="4"/>
  <c r="S32" i="4"/>
  <c r="N32" i="4" s="1"/>
  <c r="R32" i="4"/>
  <c r="M32" i="4" s="1"/>
  <c r="Q32" i="4"/>
  <c r="Z56" i="4"/>
  <c r="Y56" i="4"/>
  <c r="X56" i="4"/>
  <c r="W56" i="4"/>
  <c r="V56" i="4"/>
  <c r="S56" i="4"/>
  <c r="N56" i="4" s="1"/>
  <c r="R56" i="4"/>
  <c r="M56" i="4" s="1"/>
  <c r="Q56" i="4"/>
  <c r="Z24" i="4"/>
  <c r="Y24" i="4"/>
  <c r="X24" i="4"/>
  <c r="W24" i="4"/>
  <c r="V24" i="4"/>
  <c r="S24" i="4"/>
  <c r="N24" i="4" s="1"/>
  <c r="R24" i="4"/>
  <c r="M24" i="4" s="1"/>
  <c r="Q24" i="4"/>
  <c r="Z12" i="4"/>
  <c r="Y12" i="4"/>
  <c r="X12" i="4"/>
  <c r="W12" i="4"/>
  <c r="V12" i="4"/>
  <c r="S12" i="4"/>
  <c r="N12" i="4" s="1"/>
  <c r="R12" i="4"/>
  <c r="M12" i="4" s="1"/>
  <c r="Q12" i="4"/>
  <c r="Z45" i="4"/>
  <c r="Y45" i="4"/>
  <c r="X45" i="4"/>
  <c r="W45" i="4"/>
  <c r="V45" i="4"/>
  <c r="S45" i="4"/>
  <c r="N45" i="4" s="1"/>
  <c r="R45" i="4"/>
  <c r="M45" i="4" s="1"/>
  <c r="Q45" i="4"/>
  <c r="Z31" i="4"/>
  <c r="Y31" i="4"/>
  <c r="X31" i="4"/>
  <c r="W31" i="4"/>
  <c r="V31" i="4"/>
  <c r="S31" i="4"/>
  <c r="N31" i="4" s="1"/>
  <c r="R31" i="4"/>
  <c r="M31" i="4" s="1"/>
  <c r="Q31" i="4"/>
  <c r="L31" i="4" s="1"/>
  <c r="Z25" i="4"/>
  <c r="Y25" i="4"/>
  <c r="X25" i="4"/>
  <c r="W25" i="4"/>
  <c r="V25" i="4"/>
  <c r="S25" i="4"/>
  <c r="N25" i="4" s="1"/>
  <c r="R25" i="4"/>
  <c r="M25" i="4" s="1"/>
  <c r="Q25" i="4"/>
  <c r="Z10" i="4"/>
  <c r="Y10" i="4"/>
  <c r="X10" i="4"/>
  <c r="W10" i="4"/>
  <c r="V10" i="4"/>
  <c r="S10" i="4"/>
  <c r="N10" i="4" s="1"/>
  <c r="R10" i="4"/>
  <c r="M10" i="4" s="1"/>
  <c r="Q10" i="4"/>
  <c r="Q24" i="7"/>
  <c r="P24" i="7"/>
  <c r="O24" i="7"/>
  <c r="N24" i="7"/>
  <c r="M24" i="7"/>
  <c r="Q12" i="7"/>
  <c r="P12" i="7"/>
  <c r="O12" i="7"/>
  <c r="N12" i="7"/>
  <c r="M12" i="7"/>
  <c r="Q64" i="7"/>
  <c r="P64" i="7"/>
  <c r="O64" i="7"/>
  <c r="N64" i="7"/>
  <c r="M64" i="7"/>
  <c r="Q57" i="7"/>
  <c r="P57" i="7"/>
  <c r="O57" i="7"/>
  <c r="N57" i="7"/>
  <c r="M57" i="7"/>
  <c r="Q34" i="7"/>
  <c r="P34" i="7"/>
  <c r="O34" i="7"/>
  <c r="N34" i="7"/>
  <c r="M34" i="7"/>
  <c r="Q22" i="7"/>
  <c r="P22" i="7"/>
  <c r="O22" i="7"/>
  <c r="N22" i="7"/>
  <c r="M22" i="7"/>
  <c r="Q14" i="7"/>
  <c r="P14" i="7"/>
  <c r="O14" i="7"/>
  <c r="N14" i="7"/>
  <c r="M14" i="7"/>
  <c r="Q16" i="7"/>
  <c r="P16" i="7"/>
  <c r="O16" i="7"/>
  <c r="N16" i="7"/>
  <c r="M16" i="7"/>
  <c r="Q13" i="7"/>
  <c r="P13" i="7"/>
  <c r="O13" i="7"/>
  <c r="N13" i="7"/>
  <c r="M13" i="7"/>
  <c r="Q27" i="7"/>
  <c r="P27" i="7"/>
  <c r="O27" i="7"/>
  <c r="N27" i="7"/>
  <c r="M27" i="7"/>
  <c r="Q20" i="7"/>
  <c r="P20" i="7"/>
  <c r="O20" i="7"/>
  <c r="N20" i="7"/>
  <c r="M20" i="7"/>
  <c r="Z5" i="8"/>
  <c r="Y5" i="8"/>
  <c r="X5" i="8"/>
  <c r="W5" i="8"/>
  <c r="V5" i="8"/>
  <c r="S5" i="8"/>
  <c r="R5" i="8"/>
  <c r="M5" i="8" s="1"/>
  <c r="Q5" i="8"/>
  <c r="L5" i="8" s="1"/>
  <c r="T7" i="8" l="1"/>
  <c r="O7" i="8" s="1"/>
  <c r="L7" i="8"/>
  <c r="AA7" i="8"/>
  <c r="A7" i="8" s="1"/>
  <c r="T10" i="2"/>
  <c r="O10" i="2" s="1"/>
  <c r="AA10" i="2"/>
  <c r="A10" i="2" s="1"/>
  <c r="L10" i="2"/>
  <c r="T9" i="2"/>
  <c r="O9" i="2" s="1"/>
  <c r="L9" i="2"/>
  <c r="AA9" i="2"/>
  <c r="A9" i="2" s="1"/>
  <c r="T21" i="1"/>
  <c r="O21" i="1" s="1"/>
  <c r="T55" i="4"/>
  <c r="O55" i="4" s="1"/>
  <c r="T47" i="4"/>
  <c r="O47" i="4" s="1"/>
  <c r="AA47" i="4"/>
  <c r="A47" i="4" s="1"/>
  <c r="AA55" i="4"/>
  <c r="A55" i="4" s="1"/>
  <c r="L55" i="4"/>
  <c r="T33" i="4"/>
  <c r="O33" i="4" s="1"/>
  <c r="L21" i="1"/>
  <c r="AA21" i="1"/>
  <c r="A21" i="1" s="1"/>
  <c r="T37" i="4"/>
  <c r="O37" i="4" s="1"/>
  <c r="T43" i="4"/>
  <c r="O43" i="4" s="1"/>
  <c r="AA43" i="4"/>
  <c r="A43" i="4" s="1"/>
  <c r="T42" i="1"/>
  <c r="O42" i="1" s="1"/>
  <c r="AA16" i="5"/>
  <c r="A16" i="5" s="1"/>
  <c r="T16" i="5"/>
  <c r="O16" i="5" s="1"/>
  <c r="AA12" i="5"/>
  <c r="A12" i="5" s="1"/>
  <c r="L16" i="5"/>
  <c r="AA11" i="5"/>
  <c r="A11" i="5" s="1"/>
  <c r="T11" i="5"/>
  <c r="O11" i="5" s="1"/>
  <c r="T12" i="5"/>
  <c r="O12" i="5" s="1"/>
  <c r="L11" i="5"/>
  <c r="T28" i="4"/>
  <c r="O28" i="4" s="1"/>
  <c r="T30" i="4"/>
  <c r="O30" i="4" s="1"/>
  <c r="M33" i="4"/>
  <c r="AA39" i="4"/>
  <c r="A39" i="4" s="1"/>
  <c r="T42" i="4"/>
  <c r="O42" i="4" s="1"/>
  <c r="AA30" i="4"/>
  <c r="A30" i="4" s="1"/>
  <c r="AA33" i="4"/>
  <c r="A33" i="4" s="1"/>
  <c r="T39" i="4"/>
  <c r="O39" i="4" s="1"/>
  <c r="L42" i="4"/>
  <c r="L28" i="4"/>
  <c r="T50" i="4"/>
  <c r="O50" i="4" s="1"/>
  <c r="L43" i="4"/>
  <c r="M30" i="4"/>
  <c r="AA42" i="4"/>
  <c r="A42" i="4" s="1"/>
  <c r="L50" i="4"/>
  <c r="AA50" i="4"/>
  <c r="A50" i="4" s="1"/>
  <c r="AA28" i="4"/>
  <c r="A28" i="4" s="1"/>
  <c r="M37" i="4"/>
  <c r="AA37" i="4"/>
  <c r="A37" i="4" s="1"/>
  <c r="T25" i="4"/>
  <c r="O25" i="4" s="1"/>
  <c r="R31" i="7"/>
  <c r="R21" i="7"/>
  <c r="R44" i="7"/>
  <c r="R42" i="7"/>
  <c r="R67" i="7"/>
  <c r="R68" i="7"/>
  <c r="R72" i="7"/>
  <c r="R33" i="7"/>
  <c r="R40" i="7"/>
  <c r="R29" i="7"/>
  <c r="R65" i="7"/>
  <c r="R66" i="7"/>
  <c r="R69" i="7"/>
  <c r="R71" i="7"/>
  <c r="R41" i="7"/>
  <c r="R36" i="7"/>
  <c r="AA6" i="10"/>
  <c r="A6" i="10" s="1"/>
  <c r="T6" i="10"/>
  <c r="O6" i="10" s="1"/>
  <c r="L6" i="10"/>
  <c r="T18" i="9"/>
  <c r="O18" i="9" s="1"/>
  <c r="T15" i="9"/>
  <c r="O15" i="9" s="1"/>
  <c r="T14" i="9"/>
  <c r="O14" i="9" s="1"/>
  <c r="T21" i="9"/>
  <c r="O21" i="9" s="1"/>
  <c r="AA21" i="9"/>
  <c r="A21" i="9" s="1"/>
  <c r="AA14" i="9"/>
  <c r="A14" i="9" s="1"/>
  <c r="T25" i="1"/>
  <c r="O25" i="1" s="1"/>
  <c r="T23" i="1"/>
  <c r="O23" i="1" s="1"/>
  <c r="AA23" i="1"/>
  <c r="A23" i="1" s="1"/>
  <c r="L25" i="1"/>
  <c r="AA41" i="1"/>
  <c r="A41" i="1" s="1"/>
  <c r="AA14" i="1"/>
  <c r="A14" i="1" s="1"/>
  <c r="M42" i="1"/>
  <c r="AA8" i="1"/>
  <c r="A8" i="1" s="1"/>
  <c r="T14" i="1"/>
  <c r="O14" i="1" s="1"/>
  <c r="T16" i="1"/>
  <c r="O16" i="1" s="1"/>
  <c r="T30" i="1"/>
  <c r="O30" i="1" s="1"/>
  <c r="T8" i="1"/>
  <c r="O8" i="1" s="1"/>
  <c r="L23" i="1"/>
  <c r="AA25" i="1"/>
  <c r="A25" i="1" s="1"/>
  <c r="T41" i="1"/>
  <c r="O41" i="1" s="1"/>
  <c r="T32" i="1"/>
  <c r="O32" i="1" s="1"/>
  <c r="AA32" i="1"/>
  <c r="A32" i="1" s="1"/>
  <c r="L14" i="1"/>
  <c r="L16" i="1"/>
  <c r="AA42" i="1"/>
  <c r="A42" i="1" s="1"/>
  <c r="AA30" i="1"/>
  <c r="A30" i="1" s="1"/>
  <c r="T36" i="1"/>
  <c r="O36" i="1" s="1"/>
  <c r="AA36" i="1"/>
  <c r="A36" i="1" s="1"/>
  <c r="T40" i="1"/>
  <c r="O40" i="1" s="1"/>
  <c r="AA40" i="1"/>
  <c r="A40" i="1" s="1"/>
  <c r="T13" i="1"/>
  <c r="O13" i="1" s="1"/>
  <c r="T17" i="1"/>
  <c r="O17" i="1" s="1"/>
  <c r="AA17" i="1"/>
  <c r="A17" i="1" s="1"/>
  <c r="AA16" i="1"/>
  <c r="A16" i="1" s="1"/>
  <c r="T33" i="1"/>
  <c r="O33" i="1" s="1"/>
  <c r="AA33" i="1"/>
  <c r="A33" i="1" s="1"/>
  <c r="AA13" i="1"/>
  <c r="A13" i="1" s="1"/>
  <c r="L13" i="1"/>
  <c r="L8" i="1"/>
  <c r="T32" i="4"/>
  <c r="O32" i="4" s="1"/>
  <c r="R57" i="7"/>
  <c r="R16" i="7"/>
  <c r="T12" i="4"/>
  <c r="O12" i="4" s="1"/>
  <c r="AA24" i="4"/>
  <c r="A24" i="4" s="1"/>
  <c r="AA19" i="9"/>
  <c r="A19" i="9" s="1"/>
  <c r="L18" i="9"/>
  <c r="AA17" i="9"/>
  <c r="A17" i="9" s="1"/>
  <c r="T20" i="9"/>
  <c r="O20" i="9" s="1"/>
  <c r="T19" i="9"/>
  <c r="O19" i="9" s="1"/>
  <c r="AA20" i="9"/>
  <c r="A20" i="9" s="1"/>
  <c r="L15" i="9"/>
  <c r="AA18" i="9"/>
  <c r="A18" i="9" s="1"/>
  <c r="T17" i="9"/>
  <c r="O17" i="9" s="1"/>
  <c r="AA15" i="9"/>
  <c r="A15" i="9" s="1"/>
  <c r="AA16" i="9"/>
  <c r="A16" i="9" s="1"/>
  <c r="T16" i="9"/>
  <c r="O16" i="9" s="1"/>
  <c r="M16" i="9"/>
  <c r="L19" i="9"/>
  <c r="M20" i="9"/>
  <c r="AA45" i="4"/>
  <c r="A45" i="4" s="1"/>
  <c r="AA56" i="4"/>
  <c r="A56" i="4" s="1"/>
  <c r="L32" i="4"/>
  <c r="T10" i="4"/>
  <c r="O10" i="4" s="1"/>
  <c r="T45" i="4"/>
  <c r="O45" i="4" s="1"/>
  <c r="AA32" i="4"/>
  <c r="A32" i="4" s="1"/>
  <c r="T56" i="4"/>
  <c r="O56" i="4" s="1"/>
  <c r="L56" i="4"/>
  <c r="T24" i="4"/>
  <c r="O24" i="4" s="1"/>
  <c r="L12" i="4"/>
  <c r="AA12" i="4"/>
  <c r="A12" i="4" s="1"/>
  <c r="L45" i="4"/>
  <c r="AA31" i="4"/>
  <c r="A31" i="4" s="1"/>
  <c r="L25" i="4"/>
  <c r="AA25" i="4"/>
  <c r="A25" i="4" s="1"/>
  <c r="AA10" i="4"/>
  <c r="A10" i="4" s="1"/>
  <c r="L10" i="4"/>
  <c r="T31" i="4"/>
  <c r="O31" i="4" s="1"/>
  <c r="L24" i="4"/>
  <c r="R20" i="7"/>
  <c r="R14" i="7"/>
  <c r="R64" i="7"/>
  <c r="R13" i="7"/>
  <c r="R22" i="7"/>
  <c r="R34" i="7"/>
  <c r="R12" i="7"/>
  <c r="R24" i="7"/>
  <c r="R27" i="7"/>
  <c r="AA5" i="8"/>
  <c r="A5" i="8" s="1"/>
  <c r="T5" i="8"/>
  <c r="O5" i="8" s="1"/>
  <c r="N5" i="8"/>
  <c r="Q10" i="7"/>
  <c r="P10" i="7"/>
  <c r="O10" i="7"/>
  <c r="N10" i="7"/>
  <c r="M10" i="7"/>
  <c r="Q19" i="7"/>
  <c r="P19" i="7"/>
  <c r="O19" i="7"/>
  <c r="N19" i="7"/>
  <c r="M19" i="7"/>
  <c r="Q56" i="7"/>
  <c r="P56" i="7"/>
  <c r="O56" i="7"/>
  <c r="N56" i="7"/>
  <c r="M56" i="7"/>
  <c r="Q18" i="7"/>
  <c r="P18" i="7"/>
  <c r="O18" i="7"/>
  <c r="N18" i="7"/>
  <c r="M18" i="7"/>
  <c r="Q25" i="7"/>
  <c r="P25" i="7"/>
  <c r="O25" i="7"/>
  <c r="N25" i="7"/>
  <c r="M25" i="7"/>
  <c r="Q59" i="7"/>
  <c r="P59" i="7"/>
  <c r="O59" i="7"/>
  <c r="N59" i="7"/>
  <c r="M59" i="7"/>
  <c r="Q55" i="7"/>
  <c r="P55" i="7"/>
  <c r="O55" i="7"/>
  <c r="N55" i="7"/>
  <c r="M55" i="7"/>
  <c r="Q58" i="7"/>
  <c r="P58" i="7"/>
  <c r="O58" i="7"/>
  <c r="N58" i="7"/>
  <c r="M58" i="7"/>
  <c r="Q26" i="7"/>
  <c r="P26" i="7"/>
  <c r="O26" i="7"/>
  <c r="N26" i="7"/>
  <c r="M26" i="7"/>
  <c r="Q15" i="7"/>
  <c r="P15" i="7"/>
  <c r="O15" i="7"/>
  <c r="N15" i="7"/>
  <c r="M15" i="7"/>
  <c r="Q8" i="7"/>
  <c r="P8" i="7"/>
  <c r="O8" i="7"/>
  <c r="N8" i="7"/>
  <c r="M8" i="7"/>
  <c r="Q63" i="7"/>
  <c r="P63" i="7"/>
  <c r="O63" i="7"/>
  <c r="N63" i="7"/>
  <c r="M63" i="7"/>
  <c r="Z35" i="4"/>
  <c r="Y35" i="4"/>
  <c r="X35" i="4"/>
  <c r="W35" i="4"/>
  <c r="V35" i="4"/>
  <c r="S35" i="4"/>
  <c r="N35" i="4" s="1"/>
  <c r="R35" i="4"/>
  <c r="Q35" i="4"/>
  <c r="L35" i="4" s="1"/>
  <c r="Z58" i="4"/>
  <c r="Y58" i="4"/>
  <c r="X58" i="4"/>
  <c r="W58" i="4"/>
  <c r="V58" i="4"/>
  <c r="S58" i="4"/>
  <c r="N58" i="4" s="1"/>
  <c r="R58" i="4"/>
  <c r="M58" i="4" s="1"/>
  <c r="Q58" i="4"/>
  <c r="Z40" i="4"/>
  <c r="Y40" i="4"/>
  <c r="X40" i="4"/>
  <c r="W40" i="4"/>
  <c r="V40" i="4"/>
  <c r="S40" i="4"/>
  <c r="N40" i="4" s="1"/>
  <c r="R40" i="4"/>
  <c r="M40" i="4" s="1"/>
  <c r="Q40" i="4"/>
  <c r="L40" i="4" s="1"/>
  <c r="Z13" i="4"/>
  <c r="Y13" i="4"/>
  <c r="X13" i="4"/>
  <c r="W13" i="4"/>
  <c r="V13" i="4"/>
  <c r="S13" i="4"/>
  <c r="N13" i="4" s="1"/>
  <c r="R13" i="4"/>
  <c r="M13" i="4" s="1"/>
  <c r="Q13" i="4"/>
  <c r="L13" i="4" s="1"/>
  <c r="Z48" i="4"/>
  <c r="Y48" i="4"/>
  <c r="X48" i="4"/>
  <c r="W48" i="4"/>
  <c r="V48" i="4"/>
  <c r="S48" i="4"/>
  <c r="N48" i="4" s="1"/>
  <c r="R48" i="4"/>
  <c r="Q48" i="4"/>
  <c r="L48" i="4" s="1"/>
  <c r="Z6" i="6"/>
  <c r="Y6" i="6"/>
  <c r="X6" i="6"/>
  <c r="W6" i="6"/>
  <c r="V6" i="6"/>
  <c r="S6" i="6"/>
  <c r="N6" i="6" s="1"/>
  <c r="R6" i="6"/>
  <c r="Q6" i="6"/>
  <c r="L6" i="6" s="1"/>
  <c r="Z12" i="6"/>
  <c r="Y12" i="6"/>
  <c r="X12" i="6"/>
  <c r="W12" i="6"/>
  <c r="V12" i="6"/>
  <c r="S12" i="6"/>
  <c r="N12" i="6" s="1"/>
  <c r="R12" i="6"/>
  <c r="M12" i="6" s="1"/>
  <c r="Q12" i="6"/>
  <c r="Z26" i="1"/>
  <c r="Y26" i="1"/>
  <c r="X26" i="1"/>
  <c r="W26" i="1"/>
  <c r="V26" i="1"/>
  <c r="S26" i="1"/>
  <c r="N26" i="1" s="1"/>
  <c r="R26" i="1"/>
  <c r="M26" i="1" s="1"/>
  <c r="Q26" i="1"/>
  <c r="L26" i="1" s="1"/>
  <c r="Z35" i="1"/>
  <c r="Y35" i="1"/>
  <c r="X35" i="1"/>
  <c r="W35" i="1"/>
  <c r="V35" i="1"/>
  <c r="S35" i="1"/>
  <c r="N35" i="1" s="1"/>
  <c r="R35" i="1"/>
  <c r="M35" i="1" s="1"/>
  <c r="Q35" i="1"/>
  <c r="L35" i="1" s="1"/>
  <c r="Z19" i="1"/>
  <c r="Y19" i="1"/>
  <c r="X19" i="1"/>
  <c r="W19" i="1"/>
  <c r="V19" i="1"/>
  <c r="S19" i="1"/>
  <c r="N19" i="1" s="1"/>
  <c r="R19" i="1"/>
  <c r="M19" i="1" s="1"/>
  <c r="Q19" i="1"/>
  <c r="L19" i="1" s="1"/>
  <c r="Z7" i="1"/>
  <c r="Y7" i="1"/>
  <c r="X7" i="1"/>
  <c r="W7" i="1"/>
  <c r="V7" i="1"/>
  <c r="S7" i="1"/>
  <c r="N7" i="1" s="1"/>
  <c r="R7" i="1"/>
  <c r="Q7" i="1"/>
  <c r="L7" i="1" s="1"/>
  <c r="K27" i="7" l="1"/>
  <c r="K42" i="7"/>
  <c r="K57" i="7"/>
  <c r="T12" i="6"/>
  <c r="O12" i="6" s="1"/>
  <c r="R59" i="7"/>
  <c r="R56" i="7"/>
  <c r="AA26" i="1"/>
  <c r="T26" i="1"/>
  <c r="O26" i="1" s="1"/>
  <c r="T58" i="4"/>
  <c r="O58" i="4" s="1"/>
  <c r="AA48" i="4"/>
  <c r="A48" i="4" s="1"/>
  <c r="AA35" i="4"/>
  <c r="A35" i="4" s="1"/>
  <c r="AA40" i="4"/>
  <c r="A40" i="4" s="1"/>
  <c r="R8" i="7"/>
  <c r="R55" i="7"/>
  <c r="R18" i="7"/>
  <c r="K41" i="7" s="1"/>
  <c r="AA19" i="1"/>
  <c r="AA7" i="1"/>
  <c r="T35" i="1"/>
  <c r="O35" i="1" s="1"/>
  <c r="AA35" i="1"/>
  <c r="T7" i="1"/>
  <c r="O7" i="1" s="1"/>
  <c r="AA6" i="6"/>
  <c r="A6" i="6" s="1"/>
  <c r="T6" i="6"/>
  <c r="O6" i="6" s="1"/>
  <c r="AA12" i="6"/>
  <c r="A12" i="6" s="1"/>
  <c r="T48" i="4"/>
  <c r="O48" i="4" s="1"/>
  <c r="T35" i="4"/>
  <c r="O35" i="4" s="1"/>
  <c r="AA58" i="4"/>
  <c r="A58" i="4" s="1"/>
  <c r="AA13" i="4"/>
  <c r="A13" i="4" s="1"/>
  <c r="M48" i="4"/>
  <c r="K13" i="7"/>
  <c r="R58" i="7"/>
  <c r="R19" i="7"/>
  <c r="R10" i="7"/>
  <c r="K29" i="7" s="1"/>
  <c r="R26" i="7"/>
  <c r="R25" i="7"/>
  <c r="K25" i="7" s="1"/>
  <c r="R15" i="7"/>
  <c r="R63" i="7"/>
  <c r="T40" i="4"/>
  <c r="O40" i="4" s="1"/>
  <c r="L58" i="4"/>
  <c r="M35" i="4"/>
  <c r="T13" i="4"/>
  <c r="O13" i="4" s="1"/>
  <c r="L12" i="6"/>
  <c r="M6" i="6"/>
  <c r="T19" i="1"/>
  <c r="O19" i="1" s="1"/>
  <c r="M7" i="1"/>
  <c r="Z5" i="10"/>
  <c r="Y5" i="10"/>
  <c r="X5" i="10"/>
  <c r="W5" i="10"/>
  <c r="V5" i="10"/>
  <c r="S5" i="10"/>
  <c r="N5" i="10" s="1"/>
  <c r="R5" i="10"/>
  <c r="M5" i="10" s="1"/>
  <c r="Q5" i="10"/>
  <c r="L5" i="10" s="1"/>
  <c r="Z8" i="4"/>
  <c r="Y8" i="4"/>
  <c r="X8" i="4"/>
  <c r="W8" i="4"/>
  <c r="V8" i="4"/>
  <c r="S8" i="4"/>
  <c r="N8" i="4" s="1"/>
  <c r="R8" i="4"/>
  <c r="M8" i="4" s="1"/>
  <c r="Q8" i="4"/>
  <c r="L8" i="4" s="1"/>
  <c r="Q37" i="7"/>
  <c r="P37" i="7"/>
  <c r="O37" i="7"/>
  <c r="N37" i="7"/>
  <c r="M37" i="7"/>
  <c r="K33" i="7" l="1"/>
  <c r="K72" i="7"/>
  <c r="A35" i="1"/>
  <c r="AA5" i="10"/>
  <c r="A5" i="10" s="1"/>
  <c r="T5" i="10"/>
  <c r="O5" i="10" s="1"/>
  <c r="AA8" i="4"/>
  <c r="A8" i="4" s="1"/>
  <c r="T8" i="4"/>
  <c r="O8" i="4" s="1"/>
  <c r="R37" i="7"/>
  <c r="Q46" i="7"/>
  <c r="P46" i="7"/>
  <c r="O46" i="7"/>
  <c r="N46" i="7"/>
  <c r="M46" i="7"/>
  <c r="Q53" i="7"/>
  <c r="P53" i="7"/>
  <c r="O53" i="7"/>
  <c r="N53" i="7"/>
  <c r="M53" i="7"/>
  <c r="Z6" i="2"/>
  <c r="Y6" i="2"/>
  <c r="X6" i="2"/>
  <c r="W6" i="2"/>
  <c r="V6" i="2"/>
  <c r="S6" i="2"/>
  <c r="N6" i="2" s="1"/>
  <c r="R6" i="2"/>
  <c r="M6" i="2" s="1"/>
  <c r="Q6" i="2"/>
  <c r="T6" i="2" l="1"/>
  <c r="O6" i="2" s="1"/>
  <c r="R53" i="7"/>
  <c r="K53" i="7" s="1"/>
  <c r="R46" i="7"/>
  <c r="L6" i="2"/>
  <c r="AA6" i="2"/>
  <c r="A6" i="2" s="1"/>
  <c r="Z34" i="4"/>
  <c r="Y34" i="4"/>
  <c r="X34" i="4"/>
  <c r="W34" i="4"/>
  <c r="V34" i="4"/>
  <c r="S34" i="4"/>
  <c r="N34" i="4" s="1"/>
  <c r="R34" i="4"/>
  <c r="M34" i="4" s="1"/>
  <c r="Q34" i="4"/>
  <c r="Z38" i="4"/>
  <c r="Y38" i="4"/>
  <c r="X38" i="4"/>
  <c r="W38" i="4"/>
  <c r="V38" i="4"/>
  <c r="S38" i="4"/>
  <c r="N38" i="4" s="1"/>
  <c r="R38" i="4"/>
  <c r="M38" i="4" s="1"/>
  <c r="Q38" i="4"/>
  <c r="L38" i="4" s="1"/>
  <c r="Z49" i="4"/>
  <c r="Y49" i="4"/>
  <c r="X49" i="4"/>
  <c r="W49" i="4"/>
  <c r="V49" i="4"/>
  <c r="S49" i="4"/>
  <c r="N49" i="4" s="1"/>
  <c r="R49" i="4"/>
  <c r="M49" i="4" s="1"/>
  <c r="Q49" i="4"/>
  <c r="L49" i="4" s="1"/>
  <c r="K68" i="7" l="1"/>
  <c r="T34" i="4"/>
  <c r="O34" i="4" s="1"/>
  <c r="AA38" i="4"/>
  <c r="A38" i="4" s="1"/>
  <c r="AA49" i="4"/>
  <c r="A49" i="4" s="1"/>
  <c r="AA34" i="4"/>
  <c r="A34" i="4" s="1"/>
  <c r="T38" i="4"/>
  <c r="O38" i="4" s="1"/>
  <c r="L34" i="4"/>
  <c r="T49" i="4"/>
  <c r="O49" i="4" s="1"/>
  <c r="Q52" i="7"/>
  <c r="P52" i="7"/>
  <c r="O52" i="7"/>
  <c r="N52" i="7"/>
  <c r="M52" i="7"/>
  <c r="Q60" i="7"/>
  <c r="P60" i="7"/>
  <c r="O60" i="7"/>
  <c r="N60" i="7"/>
  <c r="M60" i="7"/>
  <c r="Q28" i="7"/>
  <c r="P28" i="7"/>
  <c r="O28" i="7"/>
  <c r="N28" i="7"/>
  <c r="M28" i="7"/>
  <c r="Q70" i="7"/>
  <c r="P70" i="7"/>
  <c r="O70" i="7"/>
  <c r="N70" i="7"/>
  <c r="M70" i="7"/>
  <c r="Q43" i="7"/>
  <c r="P43" i="7"/>
  <c r="O43" i="7"/>
  <c r="N43" i="7"/>
  <c r="M43" i="7"/>
  <c r="Q49" i="7"/>
  <c r="P49" i="7"/>
  <c r="O49" i="7"/>
  <c r="N49" i="7"/>
  <c r="M49" i="7"/>
  <c r="Q35" i="7"/>
  <c r="P35" i="7"/>
  <c r="O35" i="7"/>
  <c r="N35" i="7"/>
  <c r="M35" i="7"/>
  <c r="Q51" i="7"/>
  <c r="P51" i="7"/>
  <c r="O51" i="7"/>
  <c r="N51" i="7"/>
  <c r="M51" i="7"/>
  <c r="R43" i="7" l="1"/>
  <c r="K43" i="7" s="1"/>
  <c r="R52" i="7"/>
  <c r="K52" i="7" s="1"/>
  <c r="R51" i="7"/>
  <c r="R28" i="7"/>
  <c r="R49" i="7"/>
  <c r="R35" i="7"/>
  <c r="R70" i="7"/>
  <c r="R60" i="7"/>
  <c r="K15" i="7" s="1"/>
  <c r="Z11" i="9"/>
  <c r="Y11" i="9"/>
  <c r="X11" i="9"/>
  <c r="W11" i="9"/>
  <c r="V11" i="9"/>
  <c r="S11" i="9"/>
  <c r="N11" i="9" s="1"/>
  <c r="R11" i="9"/>
  <c r="M11" i="9" s="1"/>
  <c r="Q11" i="9"/>
  <c r="L11" i="9" s="1"/>
  <c r="Z6" i="9"/>
  <c r="Y6" i="9"/>
  <c r="X6" i="9"/>
  <c r="W6" i="9"/>
  <c r="V6" i="9"/>
  <c r="S6" i="9"/>
  <c r="N6" i="9" s="1"/>
  <c r="R6" i="9"/>
  <c r="M6" i="9" s="1"/>
  <c r="Q6" i="9"/>
  <c r="L6" i="9" s="1"/>
  <c r="Z12" i="1"/>
  <c r="Y12" i="1"/>
  <c r="X12" i="1"/>
  <c r="W12" i="1"/>
  <c r="V12" i="1"/>
  <c r="S12" i="1"/>
  <c r="N12" i="1" s="1"/>
  <c r="R12" i="1"/>
  <c r="M12" i="1" s="1"/>
  <c r="Q12" i="1"/>
  <c r="L12" i="1" s="1"/>
  <c r="Z28" i="1"/>
  <c r="Y28" i="1"/>
  <c r="X28" i="1"/>
  <c r="W28" i="1"/>
  <c r="V28" i="1"/>
  <c r="S28" i="1"/>
  <c r="N28" i="1" s="1"/>
  <c r="R28" i="1"/>
  <c r="M28" i="1" s="1"/>
  <c r="Q28" i="1"/>
  <c r="Z37" i="1"/>
  <c r="Y37" i="1"/>
  <c r="X37" i="1"/>
  <c r="W37" i="1"/>
  <c r="V37" i="1"/>
  <c r="S37" i="1"/>
  <c r="N37" i="1" s="1"/>
  <c r="R37" i="1"/>
  <c r="M37" i="1" s="1"/>
  <c r="Q37" i="1"/>
  <c r="L37" i="1" s="1"/>
  <c r="Z29" i="1"/>
  <c r="Y29" i="1"/>
  <c r="X29" i="1"/>
  <c r="W29" i="1"/>
  <c r="V29" i="1"/>
  <c r="S29" i="1"/>
  <c r="N29" i="1" s="1"/>
  <c r="R29" i="1"/>
  <c r="M29" i="1" s="1"/>
  <c r="Q29" i="1"/>
  <c r="L29" i="1" s="1"/>
  <c r="Z11" i="6"/>
  <c r="Y11" i="6"/>
  <c r="X11" i="6"/>
  <c r="W11" i="6"/>
  <c r="V11" i="6"/>
  <c r="S11" i="6"/>
  <c r="N11" i="6" s="1"/>
  <c r="R11" i="6"/>
  <c r="M11" i="6" s="1"/>
  <c r="Q11" i="6"/>
  <c r="L11" i="6" s="1"/>
  <c r="Z13" i="5"/>
  <c r="Y13" i="5"/>
  <c r="X13" i="5"/>
  <c r="W13" i="5"/>
  <c r="V13" i="5"/>
  <c r="S13" i="5"/>
  <c r="N13" i="5" s="1"/>
  <c r="R13" i="5"/>
  <c r="M13" i="5" s="1"/>
  <c r="Q13" i="5"/>
  <c r="Z26" i="4"/>
  <c r="Y26" i="4"/>
  <c r="X26" i="4"/>
  <c r="W26" i="4"/>
  <c r="V26" i="4"/>
  <c r="S26" i="4"/>
  <c r="N26" i="4" s="1"/>
  <c r="R26" i="4"/>
  <c r="Q26" i="4"/>
  <c r="L26" i="4" s="1"/>
  <c r="Z17" i="4"/>
  <c r="Y17" i="4"/>
  <c r="X17" i="4"/>
  <c r="W17" i="4"/>
  <c r="V17" i="4"/>
  <c r="S17" i="4"/>
  <c r="N17" i="4" s="1"/>
  <c r="R17" i="4"/>
  <c r="M17" i="4" s="1"/>
  <c r="Q17" i="4"/>
  <c r="L17" i="4" s="1"/>
  <c r="Z9" i="4"/>
  <c r="Y9" i="4"/>
  <c r="X9" i="4"/>
  <c r="W9" i="4"/>
  <c r="V9" i="4"/>
  <c r="S9" i="4"/>
  <c r="N9" i="4" s="1"/>
  <c r="R9" i="4"/>
  <c r="M9" i="4" s="1"/>
  <c r="Q9" i="4"/>
  <c r="Z15" i="4"/>
  <c r="Y15" i="4"/>
  <c r="X15" i="4"/>
  <c r="W15" i="4"/>
  <c r="V15" i="4"/>
  <c r="S15" i="4"/>
  <c r="N15" i="4" s="1"/>
  <c r="R15" i="4"/>
  <c r="M15" i="4" s="1"/>
  <c r="Q15" i="4"/>
  <c r="L15" i="4" s="1"/>
  <c r="Z14" i="4"/>
  <c r="Y14" i="4"/>
  <c r="X14" i="4"/>
  <c r="W14" i="4"/>
  <c r="V14" i="4"/>
  <c r="S14" i="4"/>
  <c r="N14" i="4" s="1"/>
  <c r="R14" i="4"/>
  <c r="M14" i="4" s="1"/>
  <c r="Q14" i="4"/>
  <c r="L14" i="4" s="1"/>
  <c r="Z52" i="4"/>
  <c r="Y52" i="4"/>
  <c r="X52" i="4"/>
  <c r="W52" i="4"/>
  <c r="V52" i="4"/>
  <c r="S52" i="4"/>
  <c r="N52" i="4" s="1"/>
  <c r="R52" i="4"/>
  <c r="M52" i="4" s="1"/>
  <c r="Q52" i="4"/>
  <c r="L52" i="4" s="1"/>
  <c r="Z23" i="4"/>
  <c r="Y23" i="4"/>
  <c r="X23" i="4"/>
  <c r="W23" i="4"/>
  <c r="V23" i="4"/>
  <c r="S23" i="4"/>
  <c r="N23" i="4" s="1"/>
  <c r="R23" i="4"/>
  <c r="M23" i="4" s="1"/>
  <c r="Q23" i="4"/>
  <c r="L23" i="4" s="1"/>
  <c r="Z54" i="4"/>
  <c r="Y54" i="4"/>
  <c r="X54" i="4"/>
  <c r="W54" i="4"/>
  <c r="V54" i="4"/>
  <c r="S54" i="4"/>
  <c r="N54" i="4" s="1"/>
  <c r="R54" i="4"/>
  <c r="M54" i="4" s="1"/>
  <c r="Q54" i="4"/>
  <c r="L54" i="4" s="1"/>
  <c r="Z51" i="4"/>
  <c r="Y51" i="4"/>
  <c r="X51" i="4"/>
  <c r="W51" i="4"/>
  <c r="V51" i="4"/>
  <c r="S51" i="4"/>
  <c r="N51" i="4" s="1"/>
  <c r="R51" i="4"/>
  <c r="M51" i="4" s="1"/>
  <c r="Q51" i="4"/>
  <c r="Z41" i="4"/>
  <c r="Y41" i="4"/>
  <c r="X41" i="4"/>
  <c r="W41" i="4"/>
  <c r="V41" i="4"/>
  <c r="S41" i="4"/>
  <c r="N41" i="4" s="1"/>
  <c r="R41" i="4"/>
  <c r="Q41" i="4"/>
  <c r="L41" i="4" s="1"/>
  <c r="Z36" i="4"/>
  <c r="Y36" i="4"/>
  <c r="X36" i="4"/>
  <c r="W36" i="4"/>
  <c r="V36" i="4"/>
  <c r="S36" i="4"/>
  <c r="N36" i="4" s="1"/>
  <c r="R36" i="4"/>
  <c r="M36" i="4" s="1"/>
  <c r="Q36" i="4"/>
  <c r="L36" i="4" s="1"/>
  <c r="Z27" i="4"/>
  <c r="Y27" i="4"/>
  <c r="X27" i="4"/>
  <c r="W27" i="4"/>
  <c r="V27" i="4"/>
  <c r="S27" i="4"/>
  <c r="N27" i="4" s="1"/>
  <c r="R27" i="4"/>
  <c r="M27" i="4" s="1"/>
  <c r="Q27" i="4"/>
  <c r="L27" i="4" s="1"/>
  <c r="Z57" i="4"/>
  <c r="Y57" i="4"/>
  <c r="X57" i="4"/>
  <c r="W57" i="4"/>
  <c r="V57" i="4"/>
  <c r="S57" i="4"/>
  <c r="N57" i="4" s="1"/>
  <c r="R57" i="4"/>
  <c r="M57" i="4" s="1"/>
  <c r="Q57" i="4"/>
  <c r="L57" i="4" s="1"/>
  <c r="Z29" i="4"/>
  <c r="Y29" i="4"/>
  <c r="X29" i="4"/>
  <c r="W29" i="4"/>
  <c r="V29" i="4"/>
  <c r="S29" i="4"/>
  <c r="N29" i="4" s="1"/>
  <c r="R29" i="4"/>
  <c r="M29" i="4" s="1"/>
  <c r="Q29" i="4"/>
  <c r="L29" i="4" s="1"/>
  <c r="Q39" i="7"/>
  <c r="P39" i="7"/>
  <c r="O39" i="7"/>
  <c r="N39" i="7"/>
  <c r="M39" i="7"/>
  <c r="Q47" i="7"/>
  <c r="P47" i="7"/>
  <c r="O47" i="7"/>
  <c r="N47" i="7"/>
  <c r="M47" i="7"/>
  <c r="Q45" i="7"/>
  <c r="P45" i="7"/>
  <c r="O45" i="7"/>
  <c r="N45" i="7"/>
  <c r="M45" i="7"/>
  <c r="Q11" i="7"/>
  <c r="P11" i="7"/>
  <c r="O11" i="7"/>
  <c r="N11" i="7"/>
  <c r="M11" i="7"/>
  <c r="Q5" i="7"/>
  <c r="P5" i="7"/>
  <c r="O5" i="7"/>
  <c r="N5" i="7"/>
  <c r="M5" i="7"/>
  <c r="Q17" i="7"/>
  <c r="P17" i="7"/>
  <c r="O17" i="7"/>
  <c r="N17" i="7"/>
  <c r="M17" i="7"/>
  <c r="Q9" i="7"/>
  <c r="P9" i="7"/>
  <c r="O9" i="7"/>
  <c r="N9" i="7"/>
  <c r="M9" i="7"/>
  <c r="Q54" i="7"/>
  <c r="P54" i="7"/>
  <c r="O54" i="7"/>
  <c r="N54" i="7"/>
  <c r="M54" i="7"/>
  <c r="K49" i="7" l="1"/>
  <c r="K18" i="7"/>
  <c r="K70" i="7"/>
  <c r="K69" i="7"/>
  <c r="K35" i="7"/>
  <c r="K16" i="7"/>
  <c r="K26" i="7"/>
  <c r="K71" i="7"/>
  <c r="K59" i="7"/>
  <c r="AA6" i="9"/>
  <c r="A6" i="9" s="1"/>
  <c r="AA11" i="9"/>
  <c r="A11" i="9" s="1"/>
  <c r="T6" i="9"/>
  <c r="O6" i="9" s="1"/>
  <c r="T11" i="9"/>
  <c r="O11" i="9" s="1"/>
  <c r="T28" i="1"/>
  <c r="O28" i="1" s="1"/>
  <c r="AA12" i="1"/>
  <c r="AA29" i="1"/>
  <c r="T37" i="1"/>
  <c r="O37" i="1" s="1"/>
  <c r="AA28" i="1"/>
  <c r="A26" i="1"/>
  <c r="AA37" i="1"/>
  <c r="L28" i="1"/>
  <c r="A7" i="1"/>
  <c r="T29" i="1"/>
  <c r="O29" i="1" s="1"/>
  <c r="T12" i="1"/>
  <c r="O12" i="1" s="1"/>
  <c r="AA11" i="6"/>
  <c r="A11" i="6" s="1"/>
  <c r="T11" i="6"/>
  <c r="O11" i="6" s="1"/>
  <c r="T13" i="5"/>
  <c r="O13" i="5" s="1"/>
  <c r="L13" i="5"/>
  <c r="AA13" i="5"/>
  <c r="A13" i="5" s="1"/>
  <c r="T51" i="4"/>
  <c r="O51" i="4" s="1"/>
  <c r="AA26" i="4"/>
  <c r="A26" i="4" s="1"/>
  <c r="AA52" i="4"/>
  <c r="A52" i="4" s="1"/>
  <c r="AA14" i="4"/>
  <c r="A14" i="4" s="1"/>
  <c r="T15" i="4"/>
  <c r="O15" i="4" s="1"/>
  <c r="T9" i="4"/>
  <c r="O9" i="4" s="1"/>
  <c r="L51" i="4"/>
  <c r="AA41" i="4"/>
  <c r="A41" i="4" s="1"/>
  <c r="AA27" i="4"/>
  <c r="A27" i="4" s="1"/>
  <c r="T29" i="4"/>
  <c r="O29" i="4" s="1"/>
  <c r="AA23" i="4"/>
  <c r="A23" i="4" s="1"/>
  <c r="AA17" i="4"/>
  <c r="A17" i="4" s="1"/>
  <c r="AA29" i="4"/>
  <c r="A29" i="4" s="1"/>
  <c r="L9" i="4"/>
  <c r="AA57" i="4"/>
  <c r="A57" i="4" s="1"/>
  <c r="T41" i="4"/>
  <c r="O41" i="4" s="1"/>
  <c r="T26" i="4"/>
  <c r="O26" i="4" s="1"/>
  <c r="AA54" i="4"/>
  <c r="A54" i="4" s="1"/>
  <c r="AA36" i="4"/>
  <c r="A36" i="4" s="1"/>
  <c r="AA9" i="4"/>
  <c r="A9" i="4" s="1"/>
  <c r="AA51" i="4"/>
  <c r="A51" i="4" s="1"/>
  <c r="AA15" i="4"/>
  <c r="A15" i="4" s="1"/>
  <c r="T14" i="4"/>
  <c r="O14" i="4" s="1"/>
  <c r="T52" i="4"/>
  <c r="O52" i="4" s="1"/>
  <c r="T23" i="4"/>
  <c r="O23" i="4" s="1"/>
  <c r="T17" i="4"/>
  <c r="O17" i="4" s="1"/>
  <c r="T36" i="4"/>
  <c r="O36" i="4" s="1"/>
  <c r="M41" i="4"/>
  <c r="M26" i="4"/>
  <c r="T27" i="4"/>
  <c r="O27" i="4" s="1"/>
  <c r="T54" i="4"/>
  <c r="O54" i="4" s="1"/>
  <c r="T57" i="4"/>
  <c r="O57" i="4" s="1"/>
  <c r="R9" i="7"/>
  <c r="K9" i="7" s="1"/>
  <c r="R5" i="7"/>
  <c r="R39" i="7"/>
  <c r="R17" i="7"/>
  <c r="R54" i="7"/>
  <c r="K54" i="7" s="1"/>
  <c r="R11" i="7"/>
  <c r="R47" i="7"/>
  <c r="K47" i="7" s="1"/>
  <c r="R45" i="7"/>
  <c r="Z10" i="5"/>
  <c r="Y10" i="5"/>
  <c r="X10" i="5"/>
  <c r="W10" i="5"/>
  <c r="V10" i="5"/>
  <c r="S10" i="5"/>
  <c r="R10" i="5"/>
  <c r="M10" i="5" s="1"/>
  <c r="Q10" i="5"/>
  <c r="L10" i="5" s="1"/>
  <c r="K45" i="7" l="1"/>
  <c r="K11" i="7"/>
  <c r="K14" i="7"/>
  <c r="K31" i="7"/>
  <c r="K58" i="7"/>
  <c r="K55" i="7"/>
  <c r="K36" i="7"/>
  <c r="K20" i="7"/>
  <c r="K28" i="7"/>
  <c r="K65" i="7"/>
  <c r="K67" i="7"/>
  <c r="K51" i="7"/>
  <c r="A29" i="1"/>
  <c r="A37" i="1"/>
  <c r="A12" i="1"/>
  <c r="A28" i="1"/>
  <c r="AA10" i="5"/>
  <c r="A10" i="5" s="1"/>
  <c r="T10" i="5"/>
  <c r="O10" i="5" s="1"/>
  <c r="N10" i="5"/>
  <c r="Z7" i="10" l="1"/>
  <c r="Y7" i="10"/>
  <c r="X7" i="10"/>
  <c r="W7" i="10"/>
  <c r="V7" i="10"/>
  <c r="S7" i="10"/>
  <c r="N7" i="10" s="1"/>
  <c r="R7" i="10"/>
  <c r="M7" i="10" s="1"/>
  <c r="Q7" i="10"/>
  <c r="L7" i="10" s="1"/>
  <c r="Z22" i="9"/>
  <c r="Y22" i="9"/>
  <c r="X22" i="9"/>
  <c r="W22" i="9"/>
  <c r="V22" i="9"/>
  <c r="S22" i="9"/>
  <c r="N22" i="9" s="1"/>
  <c r="R22" i="9"/>
  <c r="M22" i="9" s="1"/>
  <c r="Q22" i="9"/>
  <c r="L22" i="9" s="1"/>
  <c r="Z7" i="9"/>
  <c r="Y7" i="9"/>
  <c r="X7" i="9"/>
  <c r="W7" i="9"/>
  <c r="V7" i="9"/>
  <c r="S7" i="9"/>
  <c r="N7" i="9" s="1"/>
  <c r="R7" i="9"/>
  <c r="M7" i="9" s="1"/>
  <c r="Q7" i="9"/>
  <c r="L7" i="9" s="1"/>
  <c r="Z8" i="9"/>
  <c r="Y8" i="9"/>
  <c r="X8" i="9"/>
  <c r="W8" i="9"/>
  <c r="V8" i="9"/>
  <c r="S8" i="9"/>
  <c r="N8" i="9" s="1"/>
  <c r="R8" i="9"/>
  <c r="M8" i="9" s="1"/>
  <c r="Q8" i="9"/>
  <c r="L8" i="9" s="1"/>
  <c r="Z13" i="9"/>
  <c r="Y13" i="9"/>
  <c r="X13" i="9"/>
  <c r="W13" i="9"/>
  <c r="V13" i="9"/>
  <c r="S13" i="9"/>
  <c r="N13" i="9" s="1"/>
  <c r="R13" i="9"/>
  <c r="M13" i="9" s="1"/>
  <c r="Q13" i="9"/>
  <c r="L13" i="9" s="1"/>
  <c r="Z12" i="9"/>
  <c r="Y12" i="9"/>
  <c r="X12" i="9"/>
  <c r="W12" i="9"/>
  <c r="V12" i="9"/>
  <c r="S12" i="9"/>
  <c r="R12" i="9"/>
  <c r="M12" i="9" s="1"/>
  <c r="Q12" i="9"/>
  <c r="L12" i="9" s="1"/>
  <c r="Z5" i="9"/>
  <c r="Y5" i="9"/>
  <c r="X5" i="9"/>
  <c r="W5" i="9"/>
  <c r="V5" i="9"/>
  <c r="S5" i="9"/>
  <c r="N5" i="9" s="1"/>
  <c r="R5" i="9"/>
  <c r="Q5" i="9"/>
  <c r="L5" i="9" s="1"/>
  <c r="Z10" i="9"/>
  <c r="Y10" i="9"/>
  <c r="X10" i="9"/>
  <c r="W10" i="9"/>
  <c r="V10" i="9"/>
  <c r="S10" i="9"/>
  <c r="N10" i="9" s="1"/>
  <c r="R10" i="9"/>
  <c r="M10" i="9" s="1"/>
  <c r="Q10" i="9"/>
  <c r="L10" i="9" s="1"/>
  <c r="Z9" i="9"/>
  <c r="Y9" i="9"/>
  <c r="X9" i="9"/>
  <c r="W9" i="9"/>
  <c r="V9" i="9"/>
  <c r="S9" i="9"/>
  <c r="R9" i="9"/>
  <c r="M9" i="9" s="1"/>
  <c r="Q9" i="9"/>
  <c r="L9" i="9" s="1"/>
  <c r="Z15" i="1"/>
  <c r="Y15" i="1"/>
  <c r="X15" i="1"/>
  <c r="W15" i="1"/>
  <c r="V15" i="1"/>
  <c r="S15" i="1"/>
  <c r="N15" i="1" s="1"/>
  <c r="R15" i="1"/>
  <c r="Q15" i="1"/>
  <c r="L15" i="1" s="1"/>
  <c r="Z6" i="1"/>
  <c r="Y6" i="1"/>
  <c r="X6" i="1"/>
  <c r="W6" i="1"/>
  <c r="V6" i="1"/>
  <c r="S6" i="1"/>
  <c r="N6" i="1" s="1"/>
  <c r="R6" i="1"/>
  <c r="M6" i="1" s="1"/>
  <c r="Q6" i="1"/>
  <c r="L6" i="1" s="1"/>
  <c r="Z20" i="1"/>
  <c r="Y20" i="1"/>
  <c r="X20" i="1"/>
  <c r="W20" i="1"/>
  <c r="V20" i="1"/>
  <c r="S20" i="1"/>
  <c r="N20" i="1" s="1"/>
  <c r="R20" i="1"/>
  <c r="M20" i="1" s="1"/>
  <c r="Q20" i="1"/>
  <c r="Z38" i="1"/>
  <c r="Y38" i="1"/>
  <c r="X38" i="1"/>
  <c r="W38" i="1"/>
  <c r="V38" i="1"/>
  <c r="S38" i="1"/>
  <c r="R38" i="1"/>
  <c r="M38" i="1" s="1"/>
  <c r="Q38" i="1"/>
  <c r="L38" i="1" s="1"/>
  <c r="Z44" i="4"/>
  <c r="Y44" i="4"/>
  <c r="X44" i="4"/>
  <c r="W44" i="4"/>
  <c r="V44" i="4"/>
  <c r="S44" i="4"/>
  <c r="N44" i="4" s="1"/>
  <c r="R44" i="4"/>
  <c r="Q44" i="4"/>
  <c r="L44" i="4" s="1"/>
  <c r="Q10" i="1"/>
  <c r="L10" i="1" s="1"/>
  <c r="R10" i="1"/>
  <c r="M10" i="1" s="1"/>
  <c r="S10" i="1"/>
  <c r="N10" i="1" s="1"/>
  <c r="V10" i="1"/>
  <c r="W10" i="1"/>
  <c r="X10" i="1"/>
  <c r="Y10" i="1"/>
  <c r="Z10" i="1"/>
  <c r="Q73" i="7"/>
  <c r="P73" i="7"/>
  <c r="O73" i="7"/>
  <c r="N73" i="7"/>
  <c r="M73" i="7"/>
  <c r="Z7" i="6"/>
  <c r="Y7" i="6"/>
  <c r="X7" i="6"/>
  <c r="W7" i="6"/>
  <c r="V7" i="6"/>
  <c r="S7" i="6"/>
  <c r="N7" i="6" s="1"/>
  <c r="R7" i="6"/>
  <c r="M7" i="6" s="1"/>
  <c r="Q7" i="6"/>
  <c r="L7" i="6" s="1"/>
  <c r="Z14" i="6"/>
  <c r="Y14" i="6"/>
  <c r="X14" i="6"/>
  <c r="W14" i="6"/>
  <c r="V14" i="6"/>
  <c r="AA14" i="6" s="1"/>
  <c r="S14" i="6"/>
  <c r="N14" i="6" s="1"/>
  <c r="R14" i="6"/>
  <c r="M14" i="6" s="1"/>
  <c r="Q14" i="6"/>
  <c r="L14" i="6" s="1"/>
  <c r="Z11" i="4"/>
  <c r="Y11" i="4"/>
  <c r="X11" i="4"/>
  <c r="W11" i="4"/>
  <c r="V11" i="4"/>
  <c r="S11" i="4"/>
  <c r="N11" i="4" s="1"/>
  <c r="R11" i="4"/>
  <c r="M11" i="4" s="1"/>
  <c r="Q11" i="4"/>
  <c r="L11" i="4" s="1"/>
  <c r="Q38" i="7"/>
  <c r="P38" i="7"/>
  <c r="O38" i="7"/>
  <c r="N38" i="7"/>
  <c r="M38" i="7"/>
  <c r="Q32" i="7"/>
  <c r="P32" i="7"/>
  <c r="O32" i="7"/>
  <c r="N32" i="7"/>
  <c r="M32" i="7"/>
  <c r="Z53" i="4"/>
  <c r="Y53" i="4"/>
  <c r="X53" i="4"/>
  <c r="W53" i="4"/>
  <c r="V53" i="4"/>
  <c r="S53" i="4"/>
  <c r="N53" i="4" s="1"/>
  <c r="R53" i="4"/>
  <c r="M53" i="4" s="1"/>
  <c r="Q53" i="4"/>
  <c r="L53" i="4" s="1"/>
  <c r="Z19" i="4"/>
  <c r="Y19" i="4"/>
  <c r="X19" i="4"/>
  <c r="W19" i="4"/>
  <c r="V19" i="4"/>
  <c r="S19" i="4"/>
  <c r="N19" i="4" s="1"/>
  <c r="R19" i="4"/>
  <c r="M19" i="4" s="1"/>
  <c r="Q19" i="4"/>
  <c r="L19" i="4" s="1"/>
  <c r="Q50" i="7"/>
  <c r="P50" i="7"/>
  <c r="O50" i="7"/>
  <c r="N50" i="7"/>
  <c r="M50" i="7"/>
  <c r="Q62" i="7"/>
  <c r="P62" i="7"/>
  <c r="O62" i="7"/>
  <c r="N62" i="7"/>
  <c r="M62" i="7"/>
  <c r="Q23" i="7"/>
  <c r="P23" i="7"/>
  <c r="O23" i="7"/>
  <c r="N23" i="7"/>
  <c r="M23" i="7"/>
  <c r="Z8" i="2"/>
  <c r="Y8" i="2"/>
  <c r="X8" i="2"/>
  <c r="W8" i="2"/>
  <c r="V8" i="2"/>
  <c r="S8" i="2"/>
  <c r="N8" i="2" s="1"/>
  <c r="R8" i="2"/>
  <c r="M8" i="2" s="1"/>
  <c r="Q8" i="2"/>
  <c r="L8" i="2" s="1"/>
  <c r="Z15" i="5"/>
  <c r="Y15" i="5"/>
  <c r="X15" i="5"/>
  <c r="W15" i="5"/>
  <c r="V15" i="5"/>
  <c r="S15" i="5"/>
  <c r="R15" i="5"/>
  <c r="M15" i="5" s="1"/>
  <c r="Q15" i="5"/>
  <c r="L15" i="5" s="1"/>
  <c r="Z7" i="2"/>
  <c r="Y7" i="2"/>
  <c r="X7" i="2"/>
  <c r="W7" i="2"/>
  <c r="V7" i="2"/>
  <c r="S7" i="2"/>
  <c r="N7" i="2" s="1"/>
  <c r="R7" i="2"/>
  <c r="M7" i="2" s="1"/>
  <c r="Q7" i="2"/>
  <c r="Z39" i="1"/>
  <c r="Y39" i="1"/>
  <c r="X39" i="1"/>
  <c r="W39" i="1"/>
  <c r="V39" i="1"/>
  <c r="S39" i="1"/>
  <c r="N39" i="1" s="1"/>
  <c r="R39" i="1"/>
  <c r="M39" i="1" s="1"/>
  <c r="Q39" i="1"/>
  <c r="L39" i="1" s="1"/>
  <c r="Z27" i="1"/>
  <c r="Y27" i="1"/>
  <c r="X27" i="1"/>
  <c r="W27" i="1"/>
  <c r="V27" i="1"/>
  <c r="S27" i="1"/>
  <c r="N27" i="1" s="1"/>
  <c r="R27" i="1"/>
  <c r="Q27" i="1"/>
  <c r="L27" i="1" s="1"/>
  <c r="Z6" i="5"/>
  <c r="Y6" i="5"/>
  <c r="X6" i="5"/>
  <c r="W6" i="5"/>
  <c r="V6" i="5"/>
  <c r="S6" i="5"/>
  <c r="N6" i="5" s="1"/>
  <c r="R6" i="5"/>
  <c r="M6" i="5" s="1"/>
  <c r="Q6" i="5"/>
  <c r="L6" i="5" s="1"/>
  <c r="Z5" i="6"/>
  <c r="Y5" i="6"/>
  <c r="X5" i="6"/>
  <c r="W5" i="6"/>
  <c r="V5" i="6"/>
  <c r="S5" i="6"/>
  <c r="N5" i="6" s="1"/>
  <c r="R5" i="6"/>
  <c r="M5" i="6" s="1"/>
  <c r="Q5" i="6"/>
  <c r="L5" i="6" s="1"/>
  <c r="Z22" i="1"/>
  <c r="Y22" i="1"/>
  <c r="X22" i="1"/>
  <c r="W22" i="1"/>
  <c r="V22" i="1"/>
  <c r="S22" i="1"/>
  <c r="N22" i="1" s="1"/>
  <c r="R22" i="1"/>
  <c r="M22" i="1" s="1"/>
  <c r="Q22" i="1"/>
  <c r="Q6" i="7"/>
  <c r="P6" i="7"/>
  <c r="O6" i="7"/>
  <c r="N6" i="7"/>
  <c r="M6" i="7"/>
  <c r="Z5" i="2"/>
  <c r="Y5" i="2"/>
  <c r="X5" i="2"/>
  <c r="W5" i="2"/>
  <c r="V5" i="2"/>
  <c r="S5" i="2"/>
  <c r="N5" i="2" s="1"/>
  <c r="R5" i="2"/>
  <c r="M5" i="2" s="1"/>
  <c r="Q5" i="2"/>
  <c r="L5" i="2" s="1"/>
  <c r="Z13" i="6"/>
  <c r="Y13" i="6"/>
  <c r="X13" i="6"/>
  <c r="W13" i="6"/>
  <c r="V13" i="6"/>
  <c r="S13" i="6"/>
  <c r="N13" i="6" s="1"/>
  <c r="R13" i="6"/>
  <c r="M13" i="6" s="1"/>
  <c r="Q13" i="6"/>
  <c r="Z10" i="6"/>
  <c r="Y10" i="6"/>
  <c r="X10" i="6"/>
  <c r="W10" i="6"/>
  <c r="V10" i="6"/>
  <c r="S10" i="6"/>
  <c r="N10" i="6" s="1"/>
  <c r="R10" i="6"/>
  <c r="M10" i="6" s="1"/>
  <c r="Q10" i="6"/>
  <c r="L10" i="6" s="1"/>
  <c r="Z8" i="6"/>
  <c r="Y8" i="6"/>
  <c r="X8" i="6"/>
  <c r="W8" i="6"/>
  <c r="V8" i="6"/>
  <c r="S8" i="6"/>
  <c r="N8" i="6" s="1"/>
  <c r="R8" i="6"/>
  <c r="M8" i="6" s="1"/>
  <c r="Q8" i="6"/>
  <c r="L8" i="6" s="1"/>
  <c r="Z9" i="5"/>
  <c r="Y9" i="5"/>
  <c r="X9" i="5"/>
  <c r="W9" i="5"/>
  <c r="V9" i="5"/>
  <c r="S9" i="5"/>
  <c r="N9" i="5" s="1"/>
  <c r="R9" i="5"/>
  <c r="M9" i="5" s="1"/>
  <c r="Q9" i="5"/>
  <c r="L9" i="5" s="1"/>
  <c r="Z14" i="5"/>
  <c r="Y14" i="5"/>
  <c r="X14" i="5"/>
  <c r="W14" i="5"/>
  <c r="V14" i="5"/>
  <c r="S14" i="5"/>
  <c r="N14" i="5" s="1"/>
  <c r="R14" i="5"/>
  <c r="M14" i="5" s="1"/>
  <c r="Q14" i="5"/>
  <c r="L14" i="5" s="1"/>
  <c r="Z18" i="4"/>
  <c r="Y18" i="4"/>
  <c r="X18" i="4"/>
  <c r="W18" i="4"/>
  <c r="V18" i="4"/>
  <c r="S18" i="4"/>
  <c r="N18" i="4" s="1"/>
  <c r="R18" i="4"/>
  <c r="Q18" i="4"/>
  <c r="L18" i="4" s="1"/>
  <c r="Z22" i="4"/>
  <c r="Y22" i="4"/>
  <c r="X22" i="4"/>
  <c r="W22" i="4"/>
  <c r="V22" i="4"/>
  <c r="S22" i="4"/>
  <c r="N22" i="4" s="1"/>
  <c r="R22" i="4"/>
  <c r="M22" i="4" s="1"/>
  <c r="Q22" i="4"/>
  <c r="L22" i="4" s="1"/>
  <c r="Z6" i="4"/>
  <c r="Y6" i="4"/>
  <c r="X6" i="4"/>
  <c r="W6" i="4"/>
  <c r="V6" i="4"/>
  <c r="S6" i="4"/>
  <c r="N6" i="4" s="1"/>
  <c r="R6" i="4"/>
  <c r="M6" i="4" s="1"/>
  <c r="Q6" i="4"/>
  <c r="Q61" i="7"/>
  <c r="P61" i="7"/>
  <c r="O61" i="7"/>
  <c r="N61" i="7"/>
  <c r="M61" i="7"/>
  <c r="Q48" i="7"/>
  <c r="P48" i="7"/>
  <c r="O48" i="7"/>
  <c r="N48" i="7"/>
  <c r="M48" i="7"/>
  <c r="Q30" i="7"/>
  <c r="P30" i="7"/>
  <c r="O30" i="7"/>
  <c r="N30" i="7"/>
  <c r="M30" i="7"/>
  <c r="Q7" i="7"/>
  <c r="P7" i="7"/>
  <c r="O7" i="7"/>
  <c r="N7" i="7"/>
  <c r="M7" i="7"/>
  <c r="Z11" i="2"/>
  <c r="Y11" i="2"/>
  <c r="X11" i="2"/>
  <c r="W11" i="2"/>
  <c r="V11" i="2"/>
  <c r="Z43" i="1"/>
  <c r="Y43" i="1"/>
  <c r="X43" i="1"/>
  <c r="W43" i="1"/>
  <c r="V43" i="1"/>
  <c r="Z18" i="1"/>
  <c r="Y18" i="1"/>
  <c r="X18" i="1"/>
  <c r="W18" i="1"/>
  <c r="V18" i="1"/>
  <c r="Z9" i="1"/>
  <c r="Y9" i="1"/>
  <c r="X9" i="1"/>
  <c r="W9" i="1"/>
  <c r="V9" i="1"/>
  <c r="Z24" i="1"/>
  <c r="Y24" i="1"/>
  <c r="X24" i="1"/>
  <c r="W24" i="1"/>
  <c r="V24" i="1"/>
  <c r="Z34" i="1"/>
  <c r="Y34" i="1"/>
  <c r="X34" i="1"/>
  <c r="W34" i="1"/>
  <c r="V34" i="1"/>
  <c r="Z11" i="1"/>
  <c r="Y11" i="1"/>
  <c r="X11" i="1"/>
  <c r="W11" i="1"/>
  <c r="V11" i="1"/>
  <c r="Z5" i="1"/>
  <c r="Y5" i="1"/>
  <c r="X5" i="1"/>
  <c r="W5" i="1"/>
  <c r="V5" i="1"/>
  <c r="Z31" i="1"/>
  <c r="Y31" i="1"/>
  <c r="X31" i="1"/>
  <c r="W31" i="1"/>
  <c r="V31" i="1"/>
  <c r="Z8" i="8"/>
  <c r="Y8" i="8"/>
  <c r="X8" i="8"/>
  <c r="W8" i="8"/>
  <c r="V8" i="8"/>
  <c r="Z6" i="8"/>
  <c r="Y6" i="8"/>
  <c r="X6" i="8"/>
  <c r="W6" i="8"/>
  <c r="V6" i="8"/>
  <c r="Z9" i="6"/>
  <c r="Y9" i="6"/>
  <c r="X9" i="6"/>
  <c r="W9" i="6"/>
  <c r="V9" i="6"/>
  <c r="Z17" i="5"/>
  <c r="Y17" i="5"/>
  <c r="X17" i="5"/>
  <c r="W17" i="5"/>
  <c r="V17" i="5"/>
  <c r="Z8" i="5"/>
  <c r="Y8" i="5"/>
  <c r="X8" i="5"/>
  <c r="W8" i="5"/>
  <c r="V8" i="5"/>
  <c r="Z7" i="5"/>
  <c r="Y7" i="5"/>
  <c r="X7" i="5"/>
  <c r="W7" i="5"/>
  <c r="V7" i="5"/>
  <c r="Z5" i="5"/>
  <c r="Y5" i="5"/>
  <c r="X5" i="5"/>
  <c r="W5" i="5"/>
  <c r="V5" i="5"/>
  <c r="Z59" i="4"/>
  <c r="Y59" i="4"/>
  <c r="X59" i="4"/>
  <c r="W59" i="4"/>
  <c r="V59" i="4"/>
  <c r="Z20" i="4"/>
  <c r="Y20" i="4"/>
  <c r="X20" i="4"/>
  <c r="W20" i="4"/>
  <c r="V20" i="4"/>
  <c r="Z46" i="4"/>
  <c r="Y46" i="4"/>
  <c r="X46" i="4"/>
  <c r="W46" i="4"/>
  <c r="V46" i="4"/>
  <c r="Z16" i="4"/>
  <c r="Y16" i="4"/>
  <c r="X16" i="4"/>
  <c r="W16" i="4"/>
  <c r="V16" i="4"/>
  <c r="Z7" i="4"/>
  <c r="Y7" i="4"/>
  <c r="X7" i="4"/>
  <c r="W7" i="4"/>
  <c r="V7" i="4"/>
  <c r="Z5" i="4"/>
  <c r="Y5" i="4"/>
  <c r="X5" i="4"/>
  <c r="W5" i="4"/>
  <c r="V5" i="4"/>
  <c r="Z21" i="4"/>
  <c r="Y21" i="4"/>
  <c r="X21" i="4"/>
  <c r="W21" i="4"/>
  <c r="V21" i="4"/>
  <c r="S6" i="8"/>
  <c r="N6" i="8" s="1"/>
  <c r="R6" i="8"/>
  <c r="M6" i="8" s="1"/>
  <c r="Q6" i="8"/>
  <c r="L6" i="8" s="1"/>
  <c r="S9" i="6"/>
  <c r="N9" i="6" s="1"/>
  <c r="R9" i="6"/>
  <c r="M9" i="6" s="1"/>
  <c r="Q9" i="6"/>
  <c r="L9" i="6" s="1"/>
  <c r="S16" i="4"/>
  <c r="N16" i="4" s="1"/>
  <c r="R16" i="4"/>
  <c r="M16" i="4" s="1"/>
  <c r="Q16" i="4"/>
  <c r="L16" i="4" s="1"/>
  <c r="S34" i="1"/>
  <c r="R34" i="1"/>
  <c r="M34" i="1" s="1"/>
  <c r="Q34" i="1"/>
  <c r="L34" i="1" s="1"/>
  <c r="Q8" i="8"/>
  <c r="L8" i="8"/>
  <c r="R8" i="8"/>
  <c r="M8" i="8" s="1"/>
  <c r="S8" i="8"/>
  <c r="N8" i="8" s="1"/>
  <c r="Q7" i="5"/>
  <c r="R7" i="5"/>
  <c r="M7" i="5" s="1"/>
  <c r="S7" i="5"/>
  <c r="N7" i="5" s="1"/>
  <c r="Q5" i="5"/>
  <c r="L5" i="5" s="1"/>
  <c r="R5" i="5"/>
  <c r="M5" i="5" s="1"/>
  <c r="S5" i="5"/>
  <c r="N5" i="5" s="1"/>
  <c r="Q8" i="5"/>
  <c r="L8" i="5" s="1"/>
  <c r="R8" i="5"/>
  <c r="M8" i="5" s="1"/>
  <c r="S8" i="5"/>
  <c r="N8" i="5" s="1"/>
  <c r="Q17" i="5"/>
  <c r="L17" i="5" s="1"/>
  <c r="R17" i="5"/>
  <c r="M17" i="5" s="1"/>
  <c r="S17" i="5"/>
  <c r="Q20" i="4"/>
  <c r="L20" i="4" s="1"/>
  <c r="R20" i="4"/>
  <c r="M20" i="4" s="1"/>
  <c r="S20" i="4"/>
  <c r="N20" i="4" s="1"/>
  <c r="Q46" i="4"/>
  <c r="L46" i="4" s="1"/>
  <c r="R46" i="4"/>
  <c r="M46" i="4" s="1"/>
  <c r="S46" i="4"/>
  <c r="N46" i="4" s="1"/>
  <c r="Q5" i="4"/>
  <c r="L5" i="4" s="1"/>
  <c r="R5" i="4"/>
  <c r="M5" i="4" s="1"/>
  <c r="S5" i="4"/>
  <c r="N5" i="4" s="1"/>
  <c r="Q7" i="4"/>
  <c r="R7" i="4"/>
  <c r="M7" i="4" s="1"/>
  <c r="S7" i="4"/>
  <c r="N7" i="4" s="1"/>
  <c r="Q21" i="4"/>
  <c r="L21" i="4" s="1"/>
  <c r="R21" i="4"/>
  <c r="M21" i="4" s="1"/>
  <c r="S21" i="4"/>
  <c r="N21" i="4" s="1"/>
  <c r="Q59" i="4"/>
  <c r="L59" i="4" s="1"/>
  <c r="R59" i="4"/>
  <c r="M59" i="4" s="1"/>
  <c r="S59" i="4"/>
  <c r="N59" i="4" s="1"/>
  <c r="Q11" i="2"/>
  <c r="L11" i="2" s="1"/>
  <c r="R11" i="2"/>
  <c r="S11" i="2"/>
  <c r="N11" i="2" s="1"/>
  <c r="Q31" i="1"/>
  <c r="L31" i="1" s="1"/>
  <c r="R31" i="1"/>
  <c r="M31" i="1" s="1"/>
  <c r="S31" i="1"/>
  <c r="Q5" i="1"/>
  <c r="L5" i="1" s="1"/>
  <c r="R5" i="1"/>
  <c r="M5" i="1" s="1"/>
  <c r="S5" i="1"/>
  <c r="N5" i="1" s="1"/>
  <c r="Q18" i="1"/>
  <c r="R18" i="1"/>
  <c r="M18" i="1" s="1"/>
  <c r="S18" i="1"/>
  <c r="N18" i="1" s="1"/>
  <c r="Q24" i="1"/>
  <c r="L24" i="1" s="1"/>
  <c r="R24" i="1"/>
  <c r="M24" i="1" s="1"/>
  <c r="S24" i="1"/>
  <c r="N24" i="1" s="1"/>
  <c r="Q9" i="1"/>
  <c r="L9" i="1" s="1"/>
  <c r="R9" i="1"/>
  <c r="M9" i="1" s="1"/>
  <c r="S9" i="1"/>
  <c r="N9" i="1" s="1"/>
  <c r="Q11" i="1"/>
  <c r="R11" i="1"/>
  <c r="M11" i="1" s="1"/>
  <c r="S11" i="1"/>
  <c r="N11" i="1" s="1"/>
  <c r="Q43" i="1"/>
  <c r="R43" i="1"/>
  <c r="M43" i="1" s="1"/>
  <c r="S43" i="1"/>
  <c r="N43" i="1" s="1"/>
  <c r="R73" i="7" l="1"/>
  <c r="K73" i="7" s="1"/>
  <c r="AA59" i="4"/>
  <c r="A59" i="4" s="1"/>
  <c r="AA8" i="8"/>
  <c r="A8" i="8" s="1"/>
  <c r="T8" i="8"/>
  <c r="O8" i="8" s="1"/>
  <c r="AA11" i="2"/>
  <c r="A11" i="2" s="1"/>
  <c r="T11" i="2"/>
  <c r="O11" i="2" s="1"/>
  <c r="T43" i="1"/>
  <c r="O43" i="1" s="1"/>
  <c r="T17" i="5"/>
  <c r="O17" i="5" s="1"/>
  <c r="AA17" i="5"/>
  <c r="A17" i="5" s="1"/>
  <c r="T59" i="4"/>
  <c r="O59" i="4" s="1"/>
  <c r="T6" i="4"/>
  <c r="O6" i="4" s="1"/>
  <c r="M11" i="2"/>
  <c r="AA43" i="1"/>
  <c r="A43" i="1" s="1"/>
  <c r="N17" i="5"/>
  <c r="T6" i="8"/>
  <c r="O6" i="8" s="1"/>
  <c r="AA15" i="5"/>
  <c r="A15" i="5" s="1"/>
  <c r="AA44" i="4"/>
  <c r="A44" i="4" s="1"/>
  <c r="R7" i="7"/>
  <c r="K7" i="7" s="1"/>
  <c r="AA27" i="1"/>
  <c r="AA15" i="1"/>
  <c r="A15" i="1" s="1"/>
  <c r="AA13" i="6"/>
  <c r="A13" i="6" s="1"/>
  <c r="T13" i="6"/>
  <c r="O13" i="6" s="1"/>
  <c r="AA21" i="4"/>
  <c r="A21" i="4" s="1"/>
  <c r="R23" i="7"/>
  <c r="R50" i="7"/>
  <c r="R61" i="7"/>
  <c r="K61" i="7" s="1"/>
  <c r="R32" i="7"/>
  <c r="K32" i="7" s="1"/>
  <c r="AA8" i="2"/>
  <c r="A8" i="2" s="1"/>
  <c r="AA7" i="2"/>
  <c r="A7" i="2" s="1"/>
  <c r="T7" i="2"/>
  <c r="O7" i="2" s="1"/>
  <c r="L7" i="2"/>
  <c r="T8" i="2"/>
  <c r="O8" i="2" s="1"/>
  <c r="AA5" i="2"/>
  <c r="A5" i="2" s="1"/>
  <c r="T5" i="2"/>
  <c r="O5" i="2" s="1"/>
  <c r="AA10" i="1"/>
  <c r="L43" i="1"/>
  <c r="T39" i="1"/>
  <c r="O39" i="1" s="1"/>
  <c r="T20" i="1"/>
  <c r="O20" i="1" s="1"/>
  <c r="AA18" i="1"/>
  <c r="T11" i="1"/>
  <c r="O11" i="1" s="1"/>
  <c r="T38" i="1"/>
  <c r="O38" i="1" s="1"/>
  <c r="T34" i="1"/>
  <c r="O34" i="1" s="1"/>
  <c r="AA38" i="1"/>
  <c r="T10" i="1"/>
  <c r="O10" i="1" s="1"/>
  <c r="AA34" i="1"/>
  <c r="T5" i="1"/>
  <c r="O5" i="1" s="1"/>
  <c r="AA31" i="1"/>
  <c r="AA11" i="1"/>
  <c r="AA39" i="1"/>
  <c r="A19" i="1"/>
  <c r="AA20" i="1"/>
  <c r="L20" i="1"/>
  <c r="AA24" i="1"/>
  <c r="T24" i="1"/>
  <c r="O24" i="1" s="1"/>
  <c r="AA22" i="1"/>
  <c r="T9" i="1"/>
  <c r="O9" i="1" s="1"/>
  <c r="AA9" i="1"/>
  <c r="AA5" i="1"/>
  <c r="N34" i="1"/>
  <c r="L11" i="1"/>
  <c r="AA6" i="1"/>
  <c r="T6" i="1"/>
  <c r="O6" i="1" s="1"/>
  <c r="N38" i="1"/>
  <c r="AA6" i="8"/>
  <c r="A6" i="8" s="1"/>
  <c r="T7" i="6"/>
  <c r="O7" i="6" s="1"/>
  <c r="AA7" i="6"/>
  <c r="A7" i="6" s="1"/>
  <c r="T14" i="6"/>
  <c r="O14" i="6" s="1"/>
  <c r="T9" i="6"/>
  <c r="O9" i="6" s="1"/>
  <c r="AA8" i="6"/>
  <c r="A8" i="6" s="1"/>
  <c r="AA10" i="6"/>
  <c r="A10" i="6" s="1"/>
  <c r="T10" i="6"/>
  <c r="O10" i="6" s="1"/>
  <c r="T5" i="6"/>
  <c r="O5" i="6" s="1"/>
  <c r="AA5" i="6"/>
  <c r="A5" i="6" s="1"/>
  <c r="AA9" i="6"/>
  <c r="A9" i="6" s="1"/>
  <c r="L13" i="6"/>
  <c r="T8" i="6"/>
  <c r="O8" i="6" s="1"/>
  <c r="T15" i="5"/>
  <c r="O15" i="5" s="1"/>
  <c r="AA14" i="5"/>
  <c r="A14" i="5" s="1"/>
  <c r="AA7" i="5"/>
  <c r="A7" i="5" s="1"/>
  <c r="AA9" i="5"/>
  <c r="A9" i="5" s="1"/>
  <c r="T6" i="5"/>
  <c r="O6" i="5" s="1"/>
  <c r="T9" i="5"/>
  <c r="O9" i="5" s="1"/>
  <c r="T5" i="5"/>
  <c r="O5" i="5" s="1"/>
  <c r="AA5" i="5"/>
  <c r="A5" i="5" s="1"/>
  <c r="AA8" i="5"/>
  <c r="A8" i="5" s="1"/>
  <c r="T8" i="5"/>
  <c r="O8" i="5" s="1"/>
  <c r="T14" i="5"/>
  <c r="O14" i="5" s="1"/>
  <c r="T7" i="5"/>
  <c r="O7" i="5" s="1"/>
  <c r="AA6" i="5"/>
  <c r="A6" i="5" s="1"/>
  <c r="AA20" i="4"/>
  <c r="A20" i="4" s="1"/>
  <c r="T5" i="4"/>
  <c r="O5" i="4" s="1"/>
  <c r="AA7" i="4"/>
  <c r="A7" i="4" s="1"/>
  <c r="T11" i="4"/>
  <c r="O11" i="4" s="1"/>
  <c r="AA19" i="4"/>
  <c r="A19" i="4" s="1"/>
  <c r="AA46" i="4"/>
  <c r="A46" i="4" s="1"/>
  <c r="AA6" i="4"/>
  <c r="A6" i="4" s="1"/>
  <c r="AA18" i="4"/>
  <c r="A18" i="4" s="1"/>
  <c r="T53" i="4"/>
  <c r="O53" i="4" s="1"/>
  <c r="AA53" i="4"/>
  <c r="A53" i="4" s="1"/>
  <c r="T44" i="4"/>
  <c r="O44" i="4" s="1"/>
  <c r="L6" i="4"/>
  <c r="T20" i="4"/>
  <c r="O20" i="4" s="1"/>
  <c r="T16" i="4"/>
  <c r="O16" i="4" s="1"/>
  <c r="AA5" i="4"/>
  <c r="A5" i="4" s="1"/>
  <c r="AA22" i="4"/>
  <c r="A22" i="4" s="1"/>
  <c r="T21" i="4"/>
  <c r="O21" i="4" s="1"/>
  <c r="T7" i="4"/>
  <c r="O7" i="4" s="1"/>
  <c r="T22" i="4"/>
  <c r="O22" i="4" s="1"/>
  <c r="T18" i="4"/>
  <c r="O18" i="4" s="1"/>
  <c r="AA11" i="4"/>
  <c r="A11" i="4" s="1"/>
  <c r="AA16" i="4"/>
  <c r="A16" i="4" s="1"/>
  <c r="T19" i="4"/>
  <c r="O19" i="4" s="1"/>
  <c r="M44" i="4"/>
  <c r="M18" i="4"/>
  <c r="T46" i="4"/>
  <c r="O46" i="4" s="1"/>
  <c r="L7" i="4"/>
  <c r="R30" i="7"/>
  <c r="K30" i="7" s="1"/>
  <c r="R6" i="7"/>
  <c r="K6" i="7" s="1"/>
  <c r="R48" i="7"/>
  <c r="K48" i="7" s="1"/>
  <c r="R38" i="7"/>
  <c r="K38" i="7" s="1"/>
  <c r="R62" i="7"/>
  <c r="K62" i="7" s="1"/>
  <c r="L7" i="5"/>
  <c r="N15" i="5"/>
  <c r="AA7" i="10"/>
  <c r="A7" i="10" s="1"/>
  <c r="T7" i="10"/>
  <c r="O7" i="10" s="1"/>
  <c r="T5" i="9"/>
  <c r="O5" i="9" s="1"/>
  <c r="T12" i="9"/>
  <c r="O12" i="9" s="1"/>
  <c r="T9" i="9"/>
  <c r="O9" i="9" s="1"/>
  <c r="AA5" i="9"/>
  <c r="A5" i="9" s="1"/>
  <c r="AA22" i="9"/>
  <c r="A22" i="9" s="1"/>
  <c r="AA8" i="9"/>
  <c r="A8" i="9" s="1"/>
  <c r="N9" i="9"/>
  <c r="AA10" i="9"/>
  <c r="A10" i="9" s="1"/>
  <c r="AA12" i="9"/>
  <c r="A12" i="9" s="1"/>
  <c r="AA9" i="9"/>
  <c r="A9" i="9" s="1"/>
  <c r="T13" i="9"/>
  <c r="O13" i="9" s="1"/>
  <c r="AA13" i="9"/>
  <c r="A13" i="9" s="1"/>
  <c r="AA7" i="9"/>
  <c r="A7" i="9" s="1"/>
  <c r="T8" i="9"/>
  <c r="O8" i="9" s="1"/>
  <c r="T22" i="9"/>
  <c r="O22" i="9" s="1"/>
  <c r="T7" i="9"/>
  <c r="O7" i="9" s="1"/>
  <c r="M5" i="9"/>
  <c r="N12" i="9"/>
  <c r="T10" i="9"/>
  <c r="O10" i="9" s="1"/>
  <c r="M15" i="1"/>
  <c r="T15" i="1"/>
  <c r="O15" i="1" s="1"/>
  <c r="L18" i="1"/>
  <c r="T18" i="1"/>
  <c r="O18" i="1" s="1"/>
  <c r="L22" i="1"/>
  <c r="T22" i="1"/>
  <c r="O22" i="1" s="1"/>
  <c r="M27" i="1"/>
  <c r="T27" i="1"/>
  <c r="O27" i="1" s="1"/>
  <c r="N31" i="1"/>
  <c r="T31" i="1"/>
  <c r="O31" i="1" s="1"/>
  <c r="K46" i="7" l="1"/>
  <c r="K23" i="7"/>
  <c r="K22" i="7"/>
  <c r="K50" i="7"/>
  <c r="K44" i="7"/>
  <c r="K66" i="7"/>
  <c r="K5" i="7"/>
  <c r="K10" i="7"/>
  <c r="K19" i="7"/>
  <c r="K40" i="7"/>
  <c r="K12" i="7"/>
  <c r="K34" i="7"/>
  <c r="K8" i="7"/>
  <c r="K37" i="7"/>
  <c r="K24" i="7"/>
  <c r="K21" i="7"/>
  <c r="K63" i="7"/>
  <c r="K56" i="7"/>
  <c r="K39" i="7"/>
  <c r="K64" i="7"/>
  <c r="K17" i="7"/>
  <c r="K60" i="7"/>
  <c r="A11" i="1"/>
  <c r="A10" i="1"/>
  <c r="A34" i="1"/>
  <c r="A31" i="1"/>
  <c r="A22" i="1"/>
  <c r="A27" i="1"/>
  <c r="A18" i="1"/>
  <c r="A20" i="1"/>
  <c r="A38" i="1"/>
  <c r="A24" i="1"/>
  <c r="A5" i="1"/>
  <c r="A9" i="1"/>
  <c r="A6" i="1"/>
  <c r="A39" i="1"/>
</calcChain>
</file>

<file path=xl/sharedStrings.xml><?xml version="1.0" encoding="utf-8"?>
<sst xmlns="http://schemas.openxmlformats.org/spreadsheetml/2006/main" count="544" uniqueCount="198">
  <si>
    <t>Poeng</t>
  </si>
  <si>
    <t>Navn</t>
  </si>
  <si>
    <t>Forening</t>
  </si>
  <si>
    <t>Plassering</t>
  </si>
  <si>
    <t>Uttak til Nordisk</t>
  </si>
  <si>
    <t xml:space="preserve"> </t>
  </si>
  <si>
    <t>SFK Raufjøringen</t>
  </si>
  <si>
    <t>Eidskog JFF</t>
  </si>
  <si>
    <t>Brandval JFF</t>
  </si>
  <si>
    <t>Halfdan Sangnes</t>
  </si>
  <si>
    <t>Odal SFK</t>
  </si>
  <si>
    <t>Dag Even Nygårdseter</t>
  </si>
  <si>
    <t>Oslo Sportsfiskere</t>
  </si>
  <si>
    <t>Eidsvoll Skog JFF</t>
  </si>
  <si>
    <t>Reidar Moen</t>
  </si>
  <si>
    <t>Kjersti Solli</t>
  </si>
  <si>
    <t>SFK Acerina</t>
  </si>
  <si>
    <t>Harald Hovde</t>
  </si>
  <si>
    <t>Romedal og Vallset JFF</t>
  </si>
  <si>
    <t>Frank Hønsen</t>
  </si>
  <si>
    <t>Gjøvik og Toten SFK</t>
  </si>
  <si>
    <t>Terje Reinertsen</t>
  </si>
  <si>
    <t>Steinar Olsen</t>
  </si>
  <si>
    <t>SFK Pimpel Sør</t>
  </si>
  <si>
    <t>Magne Moløkken</t>
  </si>
  <si>
    <t>Odd Ringstad</t>
  </si>
  <si>
    <t>Christer Fossen</t>
  </si>
  <si>
    <t>Tonje Hauger</t>
  </si>
  <si>
    <t>Jan Morten Fossen</t>
  </si>
  <si>
    <t>Lisbeth Bjørnstad</t>
  </si>
  <si>
    <t>Åge R. Nilsen</t>
  </si>
  <si>
    <t>Kenneth Jernberg</t>
  </si>
  <si>
    <t>Therese Larsson Jernberg</t>
  </si>
  <si>
    <t>|</t>
  </si>
  <si>
    <t>Magnus Riksfjord</t>
  </si>
  <si>
    <t>Vidar Komperud</t>
  </si>
  <si>
    <t>Hof Vestre JFF</t>
  </si>
  <si>
    <t>Jim Bekken</t>
  </si>
  <si>
    <t>Knut Vadholm</t>
  </si>
  <si>
    <t>Jan Espelid</t>
  </si>
  <si>
    <t>Finn Erik Lerdalen</t>
  </si>
  <si>
    <t>Nadja Fleischeuer</t>
  </si>
  <si>
    <t>Lars Roar Benterud</t>
  </si>
  <si>
    <t>Remi Andre Dahl</t>
  </si>
  <si>
    <t>Odd Henning Hansen</t>
  </si>
  <si>
    <t>Tom Erling Haugen</t>
  </si>
  <si>
    <t>Fredrik Alvim</t>
  </si>
  <si>
    <t>Bjørn Skogseth</t>
  </si>
  <si>
    <t>Lars Hanssen</t>
  </si>
  <si>
    <t>Tommy Gustavsen</t>
  </si>
  <si>
    <t>Steinar Schjager</t>
  </si>
  <si>
    <t>Perca SFK</t>
  </si>
  <si>
    <t>Hans Holen</t>
  </si>
  <si>
    <t>Heidi Karstensen</t>
  </si>
  <si>
    <t>Leiv Joar Kvehaugen</t>
  </si>
  <si>
    <t>Eltsjøen</t>
  </si>
  <si>
    <t>Breivann</t>
  </si>
  <si>
    <t>Sondre Eikbråten</t>
  </si>
  <si>
    <t>Marius Hassve</t>
  </si>
  <si>
    <t>Terje Lindgren</t>
  </si>
  <si>
    <t>Løiten JFF</t>
  </si>
  <si>
    <t>Birgit Kildalen</t>
  </si>
  <si>
    <t>Christina Holtslag</t>
  </si>
  <si>
    <t>Atle Wenger</t>
  </si>
  <si>
    <t>Terje Ranheim</t>
  </si>
  <si>
    <t>Jens Kåre Skovseth</t>
  </si>
  <si>
    <t>Torild Langerud</t>
  </si>
  <si>
    <t>Johan Alexander Ruud</t>
  </si>
  <si>
    <t>Marie Larsen</t>
  </si>
  <si>
    <t>Østsiden JFF</t>
  </si>
  <si>
    <t>Nils Øverby</t>
  </si>
  <si>
    <t>Tommy Iversen</t>
  </si>
  <si>
    <t>Kenneth Ottosen</t>
  </si>
  <si>
    <t>Magne Olav Sveen</t>
  </si>
  <si>
    <t>Gunnar Øverby</t>
  </si>
  <si>
    <t>Vidar Årnes</t>
  </si>
  <si>
    <t>Aasmund Sæther</t>
  </si>
  <si>
    <t>Lars Rypaas</t>
  </si>
  <si>
    <t>NJFF Eikern</t>
  </si>
  <si>
    <t>Erik Tjernsmo</t>
  </si>
  <si>
    <t>Roy Fjeld</t>
  </si>
  <si>
    <t>Kjell Kolstad</t>
  </si>
  <si>
    <t>Henrik Bringebøen</t>
  </si>
  <si>
    <t>Niklas Strengelsrud</t>
  </si>
  <si>
    <t>Tommy Strengelsrud</t>
  </si>
  <si>
    <t>Jan Petter Dalen</t>
  </si>
  <si>
    <t>Ole R Solberg</t>
  </si>
  <si>
    <t>Ronny B Pettersen</t>
  </si>
  <si>
    <t>Per Erik Hellerud</t>
  </si>
  <si>
    <t>Jan Tore Nedgården</t>
  </si>
  <si>
    <t>Terje Tørmoen</t>
  </si>
  <si>
    <t>Svein Ivar Fjeld</t>
  </si>
  <si>
    <t>Thomas Ødegård</t>
  </si>
  <si>
    <t>Lyseren</t>
  </si>
  <si>
    <t>Vingersjøen</t>
  </si>
  <si>
    <t>Kjell Joar Nerhagen</t>
  </si>
  <si>
    <t>Lierelva Fiskeforening</t>
  </si>
  <si>
    <t>Roy Tore Nordeng</t>
  </si>
  <si>
    <t>Skaun JFF</t>
  </si>
  <si>
    <t>Sonni Sangnes</t>
  </si>
  <si>
    <t>Jonas Bekkedal</t>
  </si>
  <si>
    <t>Frode Engen</t>
  </si>
  <si>
    <t>Glomsrudkollen JFF</t>
  </si>
  <si>
    <t>Jan Inngjerdingen</t>
  </si>
  <si>
    <t>Martin Espelid</t>
  </si>
  <si>
    <t>Tomas Bagdziunas</t>
  </si>
  <si>
    <t>Celine Bjørnstad</t>
  </si>
  <si>
    <t>Norgescup isfiske 2022  Sammenlagt</t>
  </si>
  <si>
    <t>Norgescup isfiske 2022  Herre senior</t>
  </si>
  <si>
    <t>Norgescup isfiske 2022  Dame senior</t>
  </si>
  <si>
    <t>Norgescup isfiske 2022  Junior gutt</t>
  </si>
  <si>
    <t>Norgescup isfiske 2022  Junior jente</t>
  </si>
  <si>
    <t>Norgescup isfiske 2022  Herre veteran</t>
  </si>
  <si>
    <t>Norgescup isfiske 2022  Dame veteran</t>
  </si>
  <si>
    <t>Norgescup isfiske 2022  Herre eldre veteran</t>
  </si>
  <si>
    <t>Norgescup isfiske 2022  Dame eldre veteran</t>
  </si>
  <si>
    <t>Høversjøen</t>
  </si>
  <si>
    <t>Øyeren</t>
  </si>
  <si>
    <t>Geir Johnny Lund</t>
  </si>
  <si>
    <t>Nils Olav Øverby</t>
  </si>
  <si>
    <t>Kenneth Fidje</t>
  </si>
  <si>
    <t>Pål Hedenstad</t>
  </si>
  <si>
    <t>May Helen Leikåsen</t>
  </si>
  <si>
    <t>Tor Ivar Bjørnstad</t>
  </si>
  <si>
    <t>Aleksander Abrahamsen</t>
  </si>
  <si>
    <t>NJFF</t>
  </si>
  <si>
    <t>Ken Håvard Reinskås</t>
  </si>
  <si>
    <t>Herman Enger Johansen</t>
  </si>
  <si>
    <t>Eliaz Eriksson</t>
  </si>
  <si>
    <t>Matas Abaliksta</t>
  </si>
  <si>
    <t>Agder Sportsfiskere</t>
  </si>
  <si>
    <t>Iver Tøstibakken</t>
  </si>
  <si>
    <t>Elin P. Sundsdal</t>
  </si>
  <si>
    <t>Ola Sjøli</t>
  </si>
  <si>
    <t>Bjørn Huus</t>
  </si>
  <si>
    <t>Jørgen Holt</t>
  </si>
  <si>
    <t>Emil Fallet Ruud</t>
  </si>
  <si>
    <t>Mariell Kronvald</t>
  </si>
  <si>
    <t>Kjell Ivar Rudshaug</t>
  </si>
  <si>
    <t>Jonny Bækken</t>
  </si>
  <si>
    <t>Dag Morten Larsen</t>
  </si>
  <si>
    <t>Furnes JFF</t>
  </si>
  <si>
    <t>Gisle Haugen</t>
  </si>
  <si>
    <t>Lars Bekkensten</t>
  </si>
  <si>
    <t>Jorunnn Bekkensten</t>
  </si>
  <si>
    <t>Trysil SFK</t>
  </si>
  <si>
    <t>Øyvind Nordli</t>
  </si>
  <si>
    <t>Bærum Sportsfiskere</t>
  </si>
  <si>
    <t>Runar Sperstad</t>
  </si>
  <si>
    <t>Lars Magnus Bjørnstad</t>
  </si>
  <si>
    <t>Trond Eriksen</t>
  </si>
  <si>
    <t>Fet JFF</t>
  </si>
  <si>
    <t>Anders Wold</t>
  </si>
  <si>
    <t>Frida J Haugen</t>
  </si>
  <si>
    <t>Vivian Pettersen</t>
  </si>
  <si>
    <t>Yulian Holtslag</t>
  </si>
  <si>
    <t>Bent Fjeld</t>
  </si>
  <si>
    <t>Terje Dahlen</t>
  </si>
  <si>
    <t>Petter Jacobsen</t>
  </si>
  <si>
    <t>Jarle Pedersen</t>
  </si>
  <si>
    <t>Knut Gullbekk</t>
  </si>
  <si>
    <t>Terje Bøen</t>
  </si>
  <si>
    <t>Martin Hauger</t>
  </si>
  <si>
    <t>Askim og omegn JFF</t>
  </si>
  <si>
    <t>Kjell Hovde</t>
  </si>
  <si>
    <t>Enebakk JFF</t>
  </si>
  <si>
    <t>Rakkestad og Degernes JFF</t>
  </si>
  <si>
    <t>Darius Liutkevicius</t>
  </si>
  <si>
    <t>Melvin Anton Heimdal</t>
  </si>
  <si>
    <t>Ole Solberg</t>
  </si>
  <si>
    <t>Frode Nerberg</t>
  </si>
  <si>
    <t>Emma Karoline Dahlen</t>
  </si>
  <si>
    <t>Paal Runden</t>
  </si>
  <si>
    <t>Rune Tyskerud</t>
  </si>
  <si>
    <t>Lucian Iurac</t>
  </si>
  <si>
    <t>Tommy Eriksson</t>
  </si>
  <si>
    <t>Marlon Elvebakken</t>
  </si>
  <si>
    <t>Geir Hermansen</t>
  </si>
  <si>
    <t>Ronnie Høyesen</t>
  </si>
  <si>
    <t>Runi Hestetun</t>
  </si>
  <si>
    <t>Finn Pedersen</t>
  </si>
  <si>
    <t>Hilde Lund</t>
  </si>
  <si>
    <t>Båstad GJFF</t>
  </si>
  <si>
    <t>Erling John srud</t>
  </si>
  <si>
    <t>Unni Moløkken</t>
  </si>
  <si>
    <t>Knut Bjørklund</t>
  </si>
  <si>
    <t>Svein Dalbakk</t>
  </si>
  <si>
    <t>Nannestad JFF</t>
  </si>
  <si>
    <t>Svein Arne Gjelsnesvangen</t>
  </si>
  <si>
    <t>Nordre Rømskog JFF</t>
  </si>
  <si>
    <t>Steinar Kalfoss</t>
  </si>
  <si>
    <t>Juliane Jørgensen</t>
  </si>
  <si>
    <t>Sigurd Bringebøen</t>
  </si>
  <si>
    <t>Mika Godal</t>
  </si>
  <si>
    <t>Ole Magne Berget</t>
  </si>
  <si>
    <t>Norgescup vinner</t>
  </si>
  <si>
    <t>Uttak til Nordisk Mesterskap</t>
  </si>
  <si>
    <t>Strøket i totalen, gjelder alle klasser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</si>
</sst>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5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0" fillId="0" borderId="25" xfId="0" applyBorder="1"/>
    <xf numFmtId="0" fontId="0" fillId="0" borderId="0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0" fontId="0" fillId="0" borderId="0" xfId="0" applyBorder="1" applyAlignment="1">
      <alignment horizontal="center"/>
    </xf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0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3" fillId="2" borderId="0" xfId="0" applyFont="1" applyFill="1" applyBorder="1"/>
    <xf numFmtId="0" fontId="0" fillId="2" borderId="36" xfId="0" applyFill="1" applyBorder="1"/>
    <xf numFmtId="0" fontId="2" fillId="2" borderId="1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0" fillId="2" borderId="5" xfId="0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27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46" xfId="0" applyFont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3" fillId="2" borderId="49" xfId="0" applyFont="1" applyFill="1" applyBorder="1"/>
    <xf numFmtId="0" fontId="3" fillId="2" borderId="42" xfId="0" applyFont="1" applyFill="1" applyBorder="1"/>
    <xf numFmtId="0" fontId="3" fillId="2" borderId="45" xfId="0" applyFont="1" applyFill="1" applyBorder="1"/>
    <xf numFmtId="0" fontId="3" fillId="2" borderId="9" xfId="0" applyFont="1" applyFill="1" applyBorder="1"/>
    <xf numFmtId="0" fontId="3" fillId="0" borderId="34" xfId="0" applyFont="1" applyBorder="1"/>
    <xf numFmtId="0" fontId="3" fillId="0" borderId="33" xfId="0" applyFont="1" applyBorder="1"/>
    <xf numFmtId="0" fontId="3" fillId="0" borderId="52" xfId="0" applyFont="1" applyBorder="1"/>
    <xf numFmtId="0" fontId="3" fillId="2" borderId="47" xfId="0" applyFont="1" applyFill="1" applyBorder="1"/>
    <xf numFmtId="0" fontId="3" fillId="2" borderId="5" xfId="0" applyFont="1" applyFill="1" applyBorder="1" applyAlignment="1">
      <alignment horizontal="right"/>
    </xf>
    <xf numFmtId="0" fontId="3" fillId="0" borderId="50" xfId="0" applyFont="1" applyBorder="1"/>
    <xf numFmtId="0" fontId="3" fillId="2" borderId="0" xfId="0" applyFont="1" applyFill="1" applyAlignment="1">
      <alignment horizontal="center"/>
    </xf>
    <xf numFmtId="0" fontId="3" fillId="2" borderId="48" xfId="0" applyFont="1" applyFill="1" applyBorder="1"/>
    <xf numFmtId="0" fontId="0" fillId="2" borderId="26" xfId="0" applyFill="1" applyBorder="1"/>
    <xf numFmtId="0" fontId="3" fillId="2" borderId="20" xfId="0" quotePrefix="1" applyFont="1" applyFill="1" applyBorder="1"/>
    <xf numFmtId="0" fontId="3" fillId="4" borderId="49" xfId="0" applyFont="1" applyFill="1" applyBorder="1"/>
    <xf numFmtId="0" fontId="3" fillId="4" borderId="42" xfId="0" applyFont="1" applyFill="1" applyBorder="1"/>
    <xf numFmtId="0" fontId="3" fillId="4" borderId="43" xfId="0" applyFont="1" applyFill="1" applyBorder="1" applyAlignment="1">
      <alignment horizontal="right"/>
    </xf>
    <xf numFmtId="0" fontId="3" fillId="4" borderId="41" xfId="0" applyFont="1" applyFill="1" applyBorder="1"/>
    <xf numFmtId="0" fontId="3" fillId="4" borderId="43" xfId="0" applyFont="1" applyFill="1" applyBorder="1"/>
    <xf numFmtId="1" fontId="3" fillId="4" borderId="29" xfId="0" applyNumberFormat="1" applyFont="1" applyFill="1" applyBorder="1"/>
    <xf numFmtId="0" fontId="0" fillId="5" borderId="0" xfId="0" applyFill="1"/>
    <xf numFmtId="0" fontId="3" fillId="5" borderId="10" xfId="0" applyFont="1" applyFill="1" applyBorder="1"/>
    <xf numFmtId="0" fontId="3" fillId="5" borderId="12" xfId="0" applyFont="1" applyFill="1" applyBorder="1"/>
    <xf numFmtId="0" fontId="3" fillId="5" borderId="12" xfId="0" applyFont="1" applyFill="1" applyBorder="1" applyAlignment="1">
      <alignment horizontal="right"/>
    </xf>
    <xf numFmtId="0" fontId="0" fillId="5" borderId="12" xfId="0" applyFill="1" applyBorder="1"/>
    <xf numFmtId="0" fontId="3" fillId="5" borderId="5" xfId="0" applyFont="1" applyFill="1" applyBorder="1"/>
    <xf numFmtId="0" fontId="3" fillId="5" borderId="8" xfId="0" applyFont="1" applyFill="1" applyBorder="1"/>
    <xf numFmtId="0" fontId="3" fillId="5" borderId="7" xfId="0" applyFont="1" applyFill="1" applyBorder="1"/>
    <xf numFmtId="0" fontId="3" fillId="5" borderId="46" xfId="0" applyFont="1" applyFill="1" applyBorder="1"/>
    <xf numFmtId="0" fontId="3" fillId="5" borderId="6" xfId="0" applyFont="1" applyFill="1" applyBorder="1"/>
    <xf numFmtId="0" fontId="3" fillId="5" borderId="7" xfId="0" applyFont="1" applyFill="1" applyBorder="1" applyAlignment="1">
      <alignment horizontal="right"/>
    </xf>
    <xf numFmtId="0" fontId="3" fillId="5" borderId="28" xfId="0" applyFont="1" applyFill="1" applyBorder="1"/>
    <xf numFmtId="0" fontId="3" fillId="5" borderId="49" xfId="0" applyFont="1" applyFill="1" applyBorder="1"/>
    <xf numFmtId="0" fontId="3" fillId="5" borderId="42" xfId="0" applyFont="1" applyFill="1" applyBorder="1"/>
    <xf numFmtId="0" fontId="3" fillId="5" borderId="45" xfId="0" applyFont="1" applyFill="1" applyBorder="1"/>
    <xf numFmtId="0" fontId="3" fillId="5" borderId="13" xfId="0" applyFont="1" applyFill="1" applyBorder="1"/>
    <xf numFmtId="0" fontId="3" fillId="5" borderId="14" xfId="0" applyFont="1" applyFill="1" applyBorder="1"/>
    <xf numFmtId="0" fontId="3" fillId="5" borderId="15" xfId="0" applyFont="1" applyFill="1" applyBorder="1"/>
    <xf numFmtId="0" fontId="3" fillId="5" borderId="9" xfId="0" applyFont="1" applyFill="1" applyBorder="1"/>
    <xf numFmtId="0" fontId="3" fillId="5" borderId="43" xfId="0" applyFont="1" applyFill="1" applyBorder="1"/>
    <xf numFmtId="0" fontId="3" fillId="5" borderId="41" xfId="0" applyFont="1" applyFill="1" applyBorder="1"/>
    <xf numFmtId="0" fontId="3" fillId="5" borderId="44" xfId="0" applyFont="1" applyFill="1" applyBorder="1"/>
    <xf numFmtId="0" fontId="3" fillId="5" borderId="24" xfId="0" applyFont="1" applyFill="1" applyBorder="1"/>
    <xf numFmtId="0" fontId="3" fillId="5" borderId="3" xfId="0" applyFont="1" applyFill="1" applyBorder="1"/>
    <xf numFmtId="0" fontId="3" fillId="5" borderId="27" xfId="0" applyFont="1" applyFill="1" applyBorder="1"/>
    <xf numFmtId="0" fontId="3" fillId="5" borderId="4" xfId="0" applyFont="1" applyFill="1" applyBorder="1"/>
    <xf numFmtId="0" fontId="3" fillId="5" borderId="51" xfId="0" applyFont="1" applyFill="1" applyBorder="1"/>
    <xf numFmtId="0" fontId="3" fillId="5" borderId="48" xfId="0" applyFont="1" applyFill="1" applyBorder="1"/>
    <xf numFmtId="0" fontId="3" fillId="3" borderId="5" xfId="0" applyFont="1" applyFill="1" applyBorder="1"/>
    <xf numFmtId="0" fontId="3" fillId="3" borderId="12" xfId="0" applyFont="1" applyFill="1" applyBorder="1"/>
    <xf numFmtId="0" fontId="3" fillId="3" borderId="8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3" borderId="41" xfId="0" applyFont="1" applyFill="1" applyBorder="1"/>
    <xf numFmtId="0" fontId="3" fillId="3" borderId="7" xfId="0" applyFont="1" applyFill="1" applyBorder="1"/>
    <xf numFmtId="0" fontId="0" fillId="3" borderId="0" xfId="0" applyFill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X505"/>
  <sheetViews>
    <sheetView tabSelected="1" workbookViewId="0">
      <selection sqref="A1:D1"/>
    </sheetView>
  </sheetViews>
  <sheetFormatPr baseColWidth="10" defaultRowHeight="12.75" x14ac:dyDescent="0.2"/>
  <cols>
    <col min="1" max="1" width="26" customWidth="1"/>
    <col min="2" max="2" width="25.33203125" customWidth="1"/>
    <col min="3" max="5" width="13.33203125" customWidth="1"/>
    <col min="6" max="7" width="15.83203125" customWidth="1"/>
    <col min="8" max="8" width="16.1640625" customWidth="1"/>
    <col min="9" max="9" width="3.1640625" customWidth="1"/>
    <col min="10" max="10" width="3.33203125" customWidth="1"/>
    <col min="11" max="11" width="6.6640625" style="51" customWidth="1"/>
    <col min="12" max="12" width="5.33203125" style="30" customWidth="1"/>
    <col min="13" max="14" width="3.83203125" hidden="1" customWidth="1"/>
    <col min="15" max="15" width="3.6640625" hidden="1" customWidth="1"/>
    <col min="16" max="16" width="3.33203125" hidden="1" customWidth="1"/>
    <col min="17" max="17" width="3.83203125" hidden="1" customWidth="1"/>
    <col min="18" max="18" width="6.5" hidden="1" customWidth="1"/>
  </cols>
  <sheetData>
    <row r="1" spans="1:24" ht="24.95" customHeight="1" thickBot="1" x14ac:dyDescent="0.45">
      <c r="A1" s="151" t="s">
        <v>107</v>
      </c>
      <c r="B1" s="152"/>
      <c r="C1" s="152"/>
      <c r="D1" s="152"/>
      <c r="E1" s="1"/>
      <c r="F1" s="1"/>
      <c r="G1" s="1"/>
      <c r="H1" s="1"/>
      <c r="I1" s="1"/>
      <c r="J1" s="1"/>
      <c r="K1" s="46"/>
    </row>
    <row r="2" spans="1:24" ht="24.95" customHeight="1" thickBot="1" x14ac:dyDescent="0.45">
      <c r="A2" s="24"/>
      <c r="B2" s="25"/>
      <c r="C2" s="71"/>
      <c r="D2" s="1"/>
      <c r="E2" s="1"/>
      <c r="F2" s="72" t="s">
        <v>3</v>
      </c>
      <c r="G2" s="1"/>
      <c r="H2" s="2"/>
      <c r="I2" s="3"/>
      <c r="J2" s="4"/>
      <c r="K2" s="47"/>
      <c r="S2" s="150"/>
      <c r="T2" s="153" t="s">
        <v>197</v>
      </c>
      <c r="U2" s="153"/>
      <c r="V2" s="153"/>
      <c r="W2" s="153"/>
      <c r="X2" s="94"/>
    </row>
    <row r="3" spans="1:24" ht="15.95" customHeight="1" x14ac:dyDescent="0.2">
      <c r="A3" s="26"/>
      <c r="B3" s="23"/>
      <c r="C3" s="85" t="s">
        <v>56</v>
      </c>
      <c r="D3" s="85" t="s">
        <v>55</v>
      </c>
      <c r="E3" s="85" t="s">
        <v>93</v>
      </c>
      <c r="F3" s="85" t="s">
        <v>116</v>
      </c>
      <c r="G3" s="85" t="s">
        <v>117</v>
      </c>
      <c r="H3" s="85" t="s">
        <v>94</v>
      </c>
      <c r="I3" s="27"/>
      <c r="J3" s="86" t="s">
        <v>5</v>
      </c>
      <c r="K3" s="48" t="s">
        <v>0</v>
      </c>
      <c r="O3" t="s">
        <v>33</v>
      </c>
    </row>
    <row r="4" spans="1:24" ht="15.95" customHeight="1" thickBot="1" x14ac:dyDescent="0.25">
      <c r="A4" s="11" t="s">
        <v>1</v>
      </c>
      <c r="B4" s="21" t="s">
        <v>2</v>
      </c>
      <c r="C4" s="28">
        <v>44577</v>
      </c>
      <c r="D4" s="28">
        <v>44584</v>
      </c>
      <c r="E4" s="28">
        <v>44591</v>
      </c>
      <c r="F4" s="28">
        <v>44598</v>
      </c>
      <c r="G4" s="28">
        <v>44605</v>
      </c>
      <c r="H4" s="28">
        <v>44612</v>
      </c>
      <c r="I4" s="29"/>
      <c r="J4" s="87"/>
      <c r="K4" s="49"/>
    </row>
    <row r="5" spans="1:24" s="35" customFormat="1" ht="12.95" customHeight="1" x14ac:dyDescent="0.2">
      <c r="A5" s="109" t="s">
        <v>26</v>
      </c>
      <c r="B5" s="110" t="s">
        <v>16</v>
      </c>
      <c r="C5" s="111">
        <v>4</v>
      </c>
      <c r="D5" s="110">
        <v>6</v>
      </c>
      <c r="E5" s="110">
        <v>7</v>
      </c>
      <c r="F5" s="110">
        <v>4</v>
      </c>
      <c r="G5" s="110"/>
      <c r="H5" s="112">
        <v>3</v>
      </c>
      <c r="I5" s="112"/>
      <c r="J5" s="113"/>
      <c r="K5" s="114">
        <f t="shared" ref="K5:K36" si="0">IF(R5&lt;1," ",R5)</f>
        <v>81</v>
      </c>
      <c r="L5" s="93"/>
      <c r="M5" s="35">
        <f t="shared" ref="M5:M36" si="1">IF(COUNT(C5:J5)&gt;0,SMALL(C5:J5,1),21)</f>
        <v>3</v>
      </c>
      <c r="N5" s="35">
        <f t="shared" ref="N5:N36" si="2">IF(COUNT(C5:J5)&gt;1,SMALL(C5:J5,2),21)</f>
        <v>4</v>
      </c>
      <c r="O5" s="35">
        <f t="shared" ref="O5:O36" si="3">IF(COUNT(C5:J5)&gt;2,SMALL(C5:J5,3),21)</f>
        <v>4</v>
      </c>
      <c r="P5" s="35">
        <f t="shared" ref="P5:P36" si="4">IF(COUNT(C5:J5)&gt;3,SMALL(C5:J5,4),21)</f>
        <v>6</v>
      </c>
      <c r="Q5" s="35">
        <f t="shared" ref="Q5:Q36" si="5">IF(COUNT(C5:J5)&gt;4,SMALL(C5:J5,5),21)</f>
        <v>7</v>
      </c>
      <c r="R5">
        <f t="shared" ref="R5:R36" si="6">21*5-M5-N5-O5-P5-Q5-((5-COUNT(M5:Q5))*21)</f>
        <v>81</v>
      </c>
      <c r="S5" s="153" t="s">
        <v>195</v>
      </c>
      <c r="T5" s="153"/>
      <c r="U5" s="153"/>
      <c r="W5"/>
    </row>
    <row r="6" spans="1:24" s="35" customFormat="1" ht="12.95" customHeight="1" x14ac:dyDescent="0.2">
      <c r="A6" s="37" t="s">
        <v>34</v>
      </c>
      <c r="B6" s="38" t="s">
        <v>23</v>
      </c>
      <c r="C6" s="42">
        <v>6</v>
      </c>
      <c r="D6" s="31">
        <v>4</v>
      </c>
      <c r="E6" s="32">
        <v>2</v>
      </c>
      <c r="F6" s="38">
        <v>5</v>
      </c>
      <c r="G6" s="33">
        <v>10</v>
      </c>
      <c r="H6" s="33"/>
      <c r="I6" s="33"/>
      <c r="J6" s="32"/>
      <c r="K6" s="50">
        <f t="shared" si="0"/>
        <v>78</v>
      </c>
      <c r="L6" s="30"/>
      <c r="M6" s="35">
        <f t="shared" si="1"/>
        <v>2</v>
      </c>
      <c r="N6" s="35">
        <f t="shared" si="2"/>
        <v>4</v>
      </c>
      <c r="O6" s="35">
        <f t="shared" si="3"/>
        <v>5</v>
      </c>
      <c r="P6" s="35">
        <f t="shared" si="4"/>
        <v>6</v>
      </c>
      <c r="Q6" s="35">
        <f t="shared" si="5"/>
        <v>10</v>
      </c>
      <c r="R6">
        <f t="shared" si="6"/>
        <v>78</v>
      </c>
      <c r="S6"/>
      <c r="T6"/>
      <c r="U6"/>
    </row>
    <row r="7" spans="1:24" s="35" customFormat="1" ht="12.95" customHeight="1" x14ac:dyDescent="0.2">
      <c r="A7" s="37" t="s">
        <v>44</v>
      </c>
      <c r="B7" s="38" t="s">
        <v>20</v>
      </c>
      <c r="C7" s="42">
        <v>3</v>
      </c>
      <c r="D7" s="31">
        <v>2</v>
      </c>
      <c r="E7" s="32">
        <v>4</v>
      </c>
      <c r="F7" s="31">
        <v>3</v>
      </c>
      <c r="G7" s="33"/>
      <c r="H7" s="33"/>
      <c r="I7" s="33"/>
      <c r="J7" s="32"/>
      <c r="K7" s="50">
        <f t="shared" si="0"/>
        <v>72</v>
      </c>
      <c r="L7" s="93"/>
      <c r="M7" s="35">
        <f t="shared" si="1"/>
        <v>2</v>
      </c>
      <c r="N7" s="35">
        <f t="shared" si="2"/>
        <v>3</v>
      </c>
      <c r="O7" s="35">
        <f t="shared" si="3"/>
        <v>3</v>
      </c>
      <c r="P7" s="35">
        <f t="shared" si="4"/>
        <v>4</v>
      </c>
      <c r="Q7" s="35">
        <f t="shared" si="5"/>
        <v>21</v>
      </c>
      <c r="R7">
        <f t="shared" si="6"/>
        <v>72</v>
      </c>
      <c r="S7"/>
      <c r="T7"/>
      <c r="U7"/>
    </row>
    <row r="8" spans="1:24" ht="12.95" customHeight="1" x14ac:dyDescent="0.2">
      <c r="A8" s="37" t="s">
        <v>43</v>
      </c>
      <c r="B8" s="38" t="s">
        <v>23</v>
      </c>
      <c r="C8" s="42">
        <v>18</v>
      </c>
      <c r="D8" s="31">
        <v>3</v>
      </c>
      <c r="E8" s="32"/>
      <c r="F8" s="84">
        <v>11</v>
      </c>
      <c r="G8" s="33">
        <v>1</v>
      </c>
      <c r="H8" s="33">
        <v>2</v>
      </c>
      <c r="I8" s="33"/>
      <c r="J8" s="32"/>
      <c r="K8" s="50">
        <f t="shared" si="0"/>
        <v>70</v>
      </c>
      <c r="L8" s="93"/>
      <c r="M8" s="35">
        <f t="shared" si="1"/>
        <v>1</v>
      </c>
      <c r="N8" s="35">
        <f t="shared" si="2"/>
        <v>2</v>
      </c>
      <c r="O8" s="35">
        <f t="shared" si="3"/>
        <v>3</v>
      </c>
      <c r="P8" s="35">
        <f t="shared" si="4"/>
        <v>11</v>
      </c>
      <c r="Q8" s="35">
        <f t="shared" si="5"/>
        <v>18</v>
      </c>
      <c r="R8">
        <f t="shared" si="6"/>
        <v>70</v>
      </c>
      <c r="V8" s="35"/>
    </row>
    <row r="9" spans="1:24" ht="12.95" customHeight="1" x14ac:dyDescent="0.2">
      <c r="A9" s="37" t="s">
        <v>92</v>
      </c>
      <c r="B9" s="38" t="s">
        <v>20</v>
      </c>
      <c r="C9" s="42">
        <v>5</v>
      </c>
      <c r="D9" s="31">
        <v>1</v>
      </c>
      <c r="E9" s="32">
        <v>8</v>
      </c>
      <c r="F9" s="31">
        <v>10</v>
      </c>
      <c r="G9" s="33"/>
      <c r="H9" s="33">
        <v>11</v>
      </c>
      <c r="I9" s="33"/>
      <c r="J9" s="32"/>
      <c r="K9" s="50">
        <f t="shared" si="0"/>
        <v>70</v>
      </c>
      <c r="L9" s="93"/>
      <c r="M9" s="35">
        <f t="shared" si="1"/>
        <v>1</v>
      </c>
      <c r="N9" s="35">
        <f t="shared" si="2"/>
        <v>5</v>
      </c>
      <c r="O9" s="35">
        <f t="shared" si="3"/>
        <v>8</v>
      </c>
      <c r="P9" s="35">
        <f t="shared" si="4"/>
        <v>10</v>
      </c>
      <c r="Q9" s="35">
        <f t="shared" si="5"/>
        <v>11</v>
      </c>
      <c r="R9">
        <f t="shared" si="6"/>
        <v>70</v>
      </c>
      <c r="V9" s="35"/>
    </row>
    <row r="10" spans="1:24" ht="12.95" customHeight="1" x14ac:dyDescent="0.2">
      <c r="A10" s="37" t="s">
        <v>85</v>
      </c>
      <c r="B10" s="38" t="s">
        <v>23</v>
      </c>
      <c r="C10" s="42">
        <v>1</v>
      </c>
      <c r="D10" s="31"/>
      <c r="E10" s="32"/>
      <c r="F10" s="31">
        <v>6</v>
      </c>
      <c r="G10" s="33">
        <v>3</v>
      </c>
      <c r="H10" s="33">
        <v>20</v>
      </c>
      <c r="I10" s="33"/>
      <c r="J10" s="32"/>
      <c r="K10" s="50">
        <f t="shared" si="0"/>
        <v>54</v>
      </c>
      <c r="L10" s="36"/>
      <c r="M10" s="35">
        <f t="shared" si="1"/>
        <v>1</v>
      </c>
      <c r="N10" s="35">
        <f t="shared" si="2"/>
        <v>3</v>
      </c>
      <c r="O10" s="35">
        <f t="shared" si="3"/>
        <v>6</v>
      </c>
      <c r="P10" s="35">
        <f t="shared" si="4"/>
        <v>20</v>
      </c>
      <c r="Q10" s="35">
        <f t="shared" si="5"/>
        <v>21</v>
      </c>
      <c r="R10">
        <f t="shared" si="6"/>
        <v>54</v>
      </c>
      <c r="V10" s="35"/>
    </row>
    <row r="11" spans="1:24" ht="12.95" customHeight="1" x14ac:dyDescent="0.2">
      <c r="A11" s="37" t="s">
        <v>50</v>
      </c>
      <c r="B11" s="38" t="s">
        <v>12</v>
      </c>
      <c r="C11" s="42"/>
      <c r="D11" s="31">
        <v>9</v>
      </c>
      <c r="E11" s="32">
        <v>6</v>
      </c>
      <c r="F11" s="31">
        <v>2</v>
      </c>
      <c r="G11" s="33"/>
      <c r="H11" s="33"/>
      <c r="I11" s="33"/>
      <c r="J11" s="32"/>
      <c r="K11" s="50">
        <f t="shared" si="0"/>
        <v>46</v>
      </c>
      <c r="L11" s="93"/>
      <c r="M11" s="35">
        <f t="shared" si="1"/>
        <v>2</v>
      </c>
      <c r="N11" s="35">
        <f t="shared" si="2"/>
        <v>6</v>
      </c>
      <c r="O11" s="35">
        <f t="shared" si="3"/>
        <v>9</v>
      </c>
      <c r="P11" s="35">
        <f t="shared" si="4"/>
        <v>21</v>
      </c>
      <c r="Q11" s="35">
        <f t="shared" si="5"/>
        <v>21</v>
      </c>
      <c r="R11">
        <f t="shared" si="6"/>
        <v>46</v>
      </c>
      <c r="V11" s="35"/>
    </row>
    <row r="12" spans="1:24" ht="12.95" customHeight="1" x14ac:dyDescent="0.2">
      <c r="A12" s="37" t="s">
        <v>46</v>
      </c>
      <c r="B12" s="38" t="s">
        <v>16</v>
      </c>
      <c r="C12" s="42">
        <v>7</v>
      </c>
      <c r="D12" s="31"/>
      <c r="E12" s="32">
        <v>16</v>
      </c>
      <c r="F12" s="31">
        <v>14</v>
      </c>
      <c r="G12" s="33">
        <v>2</v>
      </c>
      <c r="H12" s="33"/>
      <c r="I12" s="33"/>
      <c r="J12" s="32"/>
      <c r="K12" s="50">
        <f t="shared" si="0"/>
        <v>45</v>
      </c>
      <c r="L12" s="93"/>
      <c r="M12" s="35">
        <f t="shared" si="1"/>
        <v>2</v>
      </c>
      <c r="N12" s="35">
        <f t="shared" si="2"/>
        <v>7</v>
      </c>
      <c r="O12" s="35">
        <f t="shared" si="3"/>
        <v>14</v>
      </c>
      <c r="P12" s="35">
        <f t="shared" si="4"/>
        <v>16</v>
      </c>
      <c r="Q12" s="35">
        <f t="shared" si="5"/>
        <v>21</v>
      </c>
      <c r="R12">
        <f t="shared" si="6"/>
        <v>45</v>
      </c>
      <c r="V12" s="35"/>
    </row>
    <row r="13" spans="1:24" ht="12.95" customHeight="1" x14ac:dyDescent="0.2">
      <c r="A13" s="37" t="s">
        <v>101</v>
      </c>
      <c r="B13" s="38" t="s">
        <v>102</v>
      </c>
      <c r="C13" s="42">
        <v>10</v>
      </c>
      <c r="D13" s="31"/>
      <c r="E13" s="32">
        <v>1</v>
      </c>
      <c r="F13" s="31">
        <v>9</v>
      </c>
      <c r="G13" s="33"/>
      <c r="H13" s="33"/>
      <c r="I13" s="33"/>
      <c r="J13" s="32"/>
      <c r="K13" s="50">
        <f t="shared" si="0"/>
        <v>43</v>
      </c>
      <c r="L13" s="93"/>
      <c r="M13" s="35">
        <f t="shared" si="1"/>
        <v>1</v>
      </c>
      <c r="N13" s="35">
        <f t="shared" si="2"/>
        <v>9</v>
      </c>
      <c r="O13" s="35">
        <f t="shared" si="3"/>
        <v>10</v>
      </c>
      <c r="P13" s="35">
        <f t="shared" si="4"/>
        <v>21</v>
      </c>
      <c r="Q13" s="35">
        <f t="shared" si="5"/>
        <v>21</v>
      </c>
      <c r="R13">
        <f t="shared" si="6"/>
        <v>43</v>
      </c>
      <c r="V13" s="35"/>
    </row>
    <row r="14" spans="1:24" ht="12.95" customHeight="1" x14ac:dyDescent="0.2">
      <c r="A14" s="37" t="s">
        <v>123</v>
      </c>
      <c r="B14" s="38" t="s">
        <v>23</v>
      </c>
      <c r="C14" s="42">
        <v>20</v>
      </c>
      <c r="D14" s="31"/>
      <c r="E14" s="32">
        <v>15</v>
      </c>
      <c r="F14" s="31"/>
      <c r="G14" s="33">
        <v>5</v>
      </c>
      <c r="H14" s="33">
        <v>5</v>
      </c>
      <c r="I14" s="33"/>
      <c r="J14" s="32"/>
      <c r="K14" s="50">
        <f t="shared" si="0"/>
        <v>39</v>
      </c>
      <c r="L14" s="36"/>
      <c r="M14" s="35">
        <f t="shared" si="1"/>
        <v>5</v>
      </c>
      <c r="N14" s="35">
        <f t="shared" si="2"/>
        <v>5</v>
      </c>
      <c r="O14" s="35">
        <f t="shared" si="3"/>
        <v>15</v>
      </c>
      <c r="P14" s="35">
        <f t="shared" si="4"/>
        <v>20</v>
      </c>
      <c r="Q14" s="35">
        <f t="shared" si="5"/>
        <v>21</v>
      </c>
      <c r="R14">
        <f t="shared" si="6"/>
        <v>39</v>
      </c>
      <c r="V14" s="35"/>
    </row>
    <row r="15" spans="1:24" ht="12.95" customHeight="1" x14ac:dyDescent="0.2">
      <c r="A15" s="37" t="s">
        <v>87</v>
      </c>
      <c r="B15" s="38" t="s">
        <v>23</v>
      </c>
      <c r="C15" s="42"/>
      <c r="D15" s="31"/>
      <c r="E15" s="32"/>
      <c r="F15" s="31"/>
      <c r="G15" s="33">
        <v>4</v>
      </c>
      <c r="H15" s="33">
        <v>4</v>
      </c>
      <c r="I15" s="33"/>
      <c r="J15" s="32"/>
      <c r="K15" s="50">
        <f t="shared" si="0"/>
        <v>34</v>
      </c>
      <c r="L15" s="93"/>
      <c r="M15" s="35">
        <f t="shared" si="1"/>
        <v>4</v>
      </c>
      <c r="N15" s="35">
        <f t="shared" si="2"/>
        <v>4</v>
      </c>
      <c r="O15" s="35">
        <f t="shared" si="3"/>
        <v>21</v>
      </c>
      <c r="P15" s="35">
        <f t="shared" si="4"/>
        <v>21</v>
      </c>
      <c r="Q15" s="35">
        <f t="shared" si="5"/>
        <v>21</v>
      </c>
      <c r="R15">
        <f t="shared" si="6"/>
        <v>34</v>
      </c>
      <c r="V15" s="35"/>
    </row>
    <row r="16" spans="1:24" ht="12.95" customHeight="1" x14ac:dyDescent="0.2">
      <c r="A16" s="37" t="s">
        <v>83</v>
      </c>
      <c r="B16" s="38" t="s">
        <v>16</v>
      </c>
      <c r="C16" s="42"/>
      <c r="D16" s="31"/>
      <c r="E16" s="32">
        <v>10</v>
      </c>
      <c r="F16" s="31">
        <v>1</v>
      </c>
      <c r="G16" s="33"/>
      <c r="H16" s="33"/>
      <c r="I16" s="33"/>
      <c r="J16" s="32"/>
      <c r="K16" s="50">
        <f t="shared" si="0"/>
        <v>31</v>
      </c>
      <c r="L16" s="93"/>
      <c r="M16" s="35">
        <f t="shared" si="1"/>
        <v>1</v>
      </c>
      <c r="N16" s="35">
        <f t="shared" si="2"/>
        <v>10</v>
      </c>
      <c r="O16" s="35">
        <f t="shared" si="3"/>
        <v>21</v>
      </c>
      <c r="P16" s="35">
        <f t="shared" si="4"/>
        <v>21</v>
      </c>
      <c r="Q16" s="35">
        <f t="shared" si="5"/>
        <v>21</v>
      </c>
      <c r="R16">
        <f t="shared" si="6"/>
        <v>31</v>
      </c>
      <c r="V16" s="35"/>
    </row>
    <row r="17" spans="1:22" ht="12.95" customHeight="1" x14ac:dyDescent="0.2">
      <c r="A17" s="10" t="s">
        <v>42</v>
      </c>
      <c r="B17" s="12" t="s">
        <v>16</v>
      </c>
      <c r="C17" s="7"/>
      <c r="D17" s="5">
        <v>5</v>
      </c>
      <c r="E17" s="8"/>
      <c r="F17" s="5"/>
      <c r="G17" s="9"/>
      <c r="H17" s="9">
        <v>6</v>
      </c>
      <c r="I17" s="9"/>
      <c r="J17" s="8"/>
      <c r="K17" s="50">
        <f t="shared" si="0"/>
        <v>31</v>
      </c>
      <c r="L17" s="93"/>
      <c r="M17" s="35">
        <f t="shared" si="1"/>
        <v>5</v>
      </c>
      <c r="N17" s="35">
        <f t="shared" si="2"/>
        <v>6</v>
      </c>
      <c r="O17" s="35">
        <f t="shared" si="3"/>
        <v>21</v>
      </c>
      <c r="P17" s="35">
        <f t="shared" si="4"/>
        <v>21</v>
      </c>
      <c r="Q17" s="35">
        <f t="shared" si="5"/>
        <v>21</v>
      </c>
      <c r="R17">
        <f t="shared" si="6"/>
        <v>31</v>
      </c>
      <c r="V17" s="35"/>
    </row>
    <row r="18" spans="1:22" ht="12.95" customHeight="1" x14ac:dyDescent="0.2">
      <c r="A18" s="37" t="s">
        <v>84</v>
      </c>
      <c r="B18" s="38" t="s">
        <v>6</v>
      </c>
      <c r="C18" s="42">
        <v>9</v>
      </c>
      <c r="D18" s="31">
        <v>8</v>
      </c>
      <c r="E18" s="32"/>
      <c r="F18" s="31">
        <v>18</v>
      </c>
      <c r="G18" s="33"/>
      <c r="H18" s="33"/>
      <c r="I18" s="33"/>
      <c r="J18" s="32"/>
      <c r="K18" s="50">
        <f t="shared" si="0"/>
        <v>28</v>
      </c>
      <c r="L18" s="93"/>
      <c r="M18" s="35">
        <f t="shared" si="1"/>
        <v>8</v>
      </c>
      <c r="N18" s="35">
        <f t="shared" si="2"/>
        <v>9</v>
      </c>
      <c r="O18" s="35">
        <f t="shared" si="3"/>
        <v>18</v>
      </c>
      <c r="P18" s="35">
        <f t="shared" si="4"/>
        <v>21</v>
      </c>
      <c r="Q18" s="35">
        <f t="shared" si="5"/>
        <v>21</v>
      </c>
      <c r="R18">
        <f t="shared" si="6"/>
        <v>28</v>
      </c>
      <c r="V18" s="35"/>
    </row>
    <row r="19" spans="1:22" ht="12.95" customHeight="1" x14ac:dyDescent="0.2">
      <c r="A19" s="37" t="s">
        <v>31</v>
      </c>
      <c r="B19" s="38" t="s">
        <v>10</v>
      </c>
      <c r="C19" s="42">
        <v>16</v>
      </c>
      <c r="D19" s="31"/>
      <c r="E19" s="32"/>
      <c r="F19" s="31"/>
      <c r="G19" s="33"/>
      <c r="H19" s="33">
        <v>1</v>
      </c>
      <c r="I19" s="33"/>
      <c r="J19" s="32"/>
      <c r="K19" s="50">
        <f t="shared" si="0"/>
        <v>25</v>
      </c>
      <c r="L19" s="93"/>
      <c r="M19" s="35">
        <f t="shared" si="1"/>
        <v>1</v>
      </c>
      <c r="N19" s="35">
        <f t="shared" si="2"/>
        <v>16</v>
      </c>
      <c r="O19" s="35">
        <f t="shared" si="3"/>
        <v>21</v>
      </c>
      <c r="P19" s="35">
        <f t="shared" si="4"/>
        <v>21</v>
      </c>
      <c r="Q19" s="35">
        <f t="shared" si="5"/>
        <v>21</v>
      </c>
      <c r="R19">
        <f t="shared" si="6"/>
        <v>25</v>
      </c>
      <c r="V19" s="35"/>
    </row>
    <row r="20" spans="1:22" ht="12.95" customHeight="1" x14ac:dyDescent="0.2">
      <c r="A20" s="37" t="s">
        <v>48</v>
      </c>
      <c r="B20" s="38" t="s">
        <v>60</v>
      </c>
      <c r="C20" s="42"/>
      <c r="D20" s="31">
        <v>7</v>
      </c>
      <c r="E20" s="32"/>
      <c r="F20" s="31"/>
      <c r="G20" s="33"/>
      <c r="H20" s="33">
        <v>10</v>
      </c>
      <c r="I20" s="33"/>
      <c r="J20" s="32"/>
      <c r="K20" s="50">
        <f t="shared" si="0"/>
        <v>25</v>
      </c>
      <c r="L20" s="93"/>
      <c r="M20" s="35">
        <f t="shared" si="1"/>
        <v>7</v>
      </c>
      <c r="N20" s="35">
        <f t="shared" si="2"/>
        <v>10</v>
      </c>
      <c r="O20" s="35">
        <f t="shared" si="3"/>
        <v>21</v>
      </c>
      <c r="P20" s="35">
        <f t="shared" si="4"/>
        <v>21</v>
      </c>
      <c r="Q20" s="35">
        <f t="shared" si="5"/>
        <v>21</v>
      </c>
      <c r="R20">
        <f t="shared" si="6"/>
        <v>25</v>
      </c>
      <c r="V20" s="35"/>
    </row>
    <row r="21" spans="1:22" ht="12.95" customHeight="1" x14ac:dyDescent="0.2">
      <c r="A21" s="37" t="s">
        <v>45</v>
      </c>
      <c r="B21" s="38" t="s">
        <v>6</v>
      </c>
      <c r="C21" s="42">
        <v>15</v>
      </c>
      <c r="D21" s="31"/>
      <c r="E21" s="32">
        <v>12</v>
      </c>
      <c r="F21" s="31"/>
      <c r="G21" s="33">
        <v>13</v>
      </c>
      <c r="H21" s="33"/>
      <c r="I21" s="33"/>
      <c r="J21" s="32"/>
      <c r="K21" s="50">
        <f t="shared" si="0"/>
        <v>23</v>
      </c>
      <c r="L21" s="93"/>
      <c r="M21" s="35">
        <f t="shared" si="1"/>
        <v>12</v>
      </c>
      <c r="N21" s="35">
        <f t="shared" si="2"/>
        <v>13</v>
      </c>
      <c r="O21" s="35">
        <f t="shared" si="3"/>
        <v>15</v>
      </c>
      <c r="P21" s="35">
        <f t="shared" si="4"/>
        <v>21</v>
      </c>
      <c r="Q21" s="35">
        <f t="shared" si="5"/>
        <v>21</v>
      </c>
      <c r="R21">
        <f t="shared" si="6"/>
        <v>23</v>
      </c>
      <c r="V21" s="35"/>
    </row>
    <row r="22" spans="1:22" ht="12.95" customHeight="1" x14ac:dyDescent="0.2">
      <c r="A22" s="37" t="s">
        <v>19</v>
      </c>
      <c r="B22" s="38" t="s">
        <v>51</v>
      </c>
      <c r="C22" s="42">
        <v>2</v>
      </c>
      <c r="D22" s="31"/>
      <c r="E22" s="32"/>
      <c r="F22" s="31"/>
      <c r="G22" s="33"/>
      <c r="H22" s="33"/>
      <c r="I22" s="33"/>
      <c r="J22" s="32"/>
      <c r="K22" s="50">
        <f t="shared" si="0"/>
        <v>19</v>
      </c>
      <c r="L22" s="36"/>
      <c r="M22" s="35">
        <f t="shared" si="1"/>
        <v>2</v>
      </c>
      <c r="N22" s="35">
        <f t="shared" si="2"/>
        <v>21</v>
      </c>
      <c r="O22" s="35">
        <f t="shared" si="3"/>
        <v>21</v>
      </c>
      <c r="P22" s="35">
        <f t="shared" si="4"/>
        <v>21</v>
      </c>
      <c r="Q22" s="35">
        <f t="shared" si="5"/>
        <v>21</v>
      </c>
      <c r="R22">
        <f t="shared" si="6"/>
        <v>19</v>
      </c>
      <c r="V22" s="35"/>
    </row>
    <row r="23" spans="1:22" ht="12.95" customHeight="1" x14ac:dyDescent="0.2">
      <c r="A23" s="37" t="s">
        <v>156</v>
      </c>
      <c r="B23" s="38" t="s">
        <v>7</v>
      </c>
      <c r="C23" s="42"/>
      <c r="D23" s="31"/>
      <c r="E23" s="32"/>
      <c r="F23" s="31">
        <v>8</v>
      </c>
      <c r="G23" s="33">
        <v>15</v>
      </c>
      <c r="H23" s="33"/>
      <c r="I23" s="33"/>
      <c r="J23" s="32"/>
      <c r="K23" s="50">
        <f t="shared" si="0"/>
        <v>19</v>
      </c>
      <c r="L23" s="93"/>
      <c r="M23" s="35">
        <f t="shared" si="1"/>
        <v>8</v>
      </c>
      <c r="N23" s="35">
        <f t="shared" si="2"/>
        <v>15</v>
      </c>
      <c r="O23" s="35">
        <f t="shared" si="3"/>
        <v>21</v>
      </c>
      <c r="P23" s="35">
        <f t="shared" si="4"/>
        <v>21</v>
      </c>
      <c r="Q23" s="35">
        <f t="shared" si="5"/>
        <v>21</v>
      </c>
      <c r="R23">
        <f t="shared" si="6"/>
        <v>19</v>
      </c>
      <c r="V23" s="35"/>
    </row>
    <row r="24" spans="1:22" ht="12.95" customHeight="1" x14ac:dyDescent="0.2">
      <c r="A24" s="10" t="s">
        <v>40</v>
      </c>
      <c r="B24" s="12" t="s">
        <v>6</v>
      </c>
      <c r="C24" s="7">
        <v>11</v>
      </c>
      <c r="D24" s="5">
        <v>19</v>
      </c>
      <c r="E24" s="8">
        <v>14</v>
      </c>
      <c r="F24" s="5"/>
      <c r="G24" s="9"/>
      <c r="H24" s="9"/>
      <c r="I24" s="9"/>
      <c r="J24" s="8"/>
      <c r="K24" s="50">
        <f t="shared" si="0"/>
        <v>19</v>
      </c>
      <c r="L24" s="93"/>
      <c r="M24" s="35">
        <f t="shared" si="1"/>
        <v>11</v>
      </c>
      <c r="N24" s="35">
        <f t="shared" si="2"/>
        <v>14</v>
      </c>
      <c r="O24" s="35">
        <f t="shared" si="3"/>
        <v>19</v>
      </c>
      <c r="P24" s="35">
        <f t="shared" si="4"/>
        <v>21</v>
      </c>
      <c r="Q24" s="35">
        <f t="shared" si="5"/>
        <v>21</v>
      </c>
      <c r="R24">
        <f t="shared" si="6"/>
        <v>19</v>
      </c>
      <c r="V24" s="35"/>
    </row>
    <row r="25" spans="1:22" ht="12.95" customHeight="1" x14ac:dyDescent="0.2">
      <c r="A25" s="37" t="s">
        <v>124</v>
      </c>
      <c r="B25" s="38" t="s">
        <v>125</v>
      </c>
      <c r="C25" s="42"/>
      <c r="D25" s="31"/>
      <c r="E25" s="32">
        <v>3</v>
      </c>
      <c r="F25" s="31"/>
      <c r="G25" s="33"/>
      <c r="H25" s="33"/>
      <c r="I25" s="33"/>
      <c r="J25" s="32"/>
      <c r="K25" s="50">
        <f t="shared" si="0"/>
        <v>18</v>
      </c>
      <c r="L25" s="93"/>
      <c r="M25" s="35">
        <f t="shared" si="1"/>
        <v>3</v>
      </c>
      <c r="N25" s="35">
        <f t="shared" si="2"/>
        <v>21</v>
      </c>
      <c r="O25" s="35">
        <f t="shared" si="3"/>
        <v>21</v>
      </c>
      <c r="P25" s="35">
        <f t="shared" si="4"/>
        <v>21</v>
      </c>
      <c r="Q25" s="35">
        <f t="shared" si="5"/>
        <v>21</v>
      </c>
      <c r="R25">
        <f t="shared" si="6"/>
        <v>18</v>
      </c>
      <c r="V25" s="35"/>
    </row>
    <row r="26" spans="1:22" ht="12.95" customHeight="1" x14ac:dyDescent="0.2">
      <c r="A26" s="37" t="s">
        <v>37</v>
      </c>
      <c r="B26" s="38" t="s">
        <v>6</v>
      </c>
      <c r="C26" s="42"/>
      <c r="D26" s="31">
        <v>16</v>
      </c>
      <c r="E26" s="32"/>
      <c r="F26" s="31"/>
      <c r="G26" s="33">
        <v>8</v>
      </c>
      <c r="H26" s="33"/>
      <c r="I26" s="33"/>
      <c r="J26" s="32"/>
      <c r="K26" s="50">
        <f t="shared" si="0"/>
        <v>18</v>
      </c>
      <c r="L26" s="93"/>
      <c r="M26" s="35">
        <f t="shared" si="1"/>
        <v>8</v>
      </c>
      <c r="N26" s="35">
        <f t="shared" si="2"/>
        <v>16</v>
      </c>
      <c r="O26" s="35">
        <f t="shared" si="3"/>
        <v>21</v>
      </c>
      <c r="P26" s="35">
        <f t="shared" si="4"/>
        <v>21</v>
      </c>
      <c r="Q26" s="35">
        <f t="shared" si="5"/>
        <v>21</v>
      </c>
      <c r="R26">
        <f t="shared" si="6"/>
        <v>18</v>
      </c>
      <c r="V26" s="35"/>
    </row>
    <row r="27" spans="1:22" ht="12.95" customHeight="1" x14ac:dyDescent="0.2">
      <c r="A27" s="37" t="s">
        <v>136</v>
      </c>
      <c r="B27" s="38" t="s">
        <v>51</v>
      </c>
      <c r="C27" s="42"/>
      <c r="D27" s="31">
        <v>20</v>
      </c>
      <c r="E27" s="32">
        <v>5</v>
      </c>
      <c r="F27" s="31"/>
      <c r="G27" s="33"/>
      <c r="H27" s="33"/>
      <c r="I27" s="33"/>
      <c r="J27" s="32"/>
      <c r="K27" s="50">
        <f t="shared" si="0"/>
        <v>17</v>
      </c>
      <c r="L27" s="36"/>
      <c r="M27" s="35">
        <f t="shared" si="1"/>
        <v>5</v>
      </c>
      <c r="N27" s="35">
        <f t="shared" si="2"/>
        <v>20</v>
      </c>
      <c r="O27" s="35">
        <f t="shared" si="3"/>
        <v>21</v>
      </c>
      <c r="P27" s="35">
        <f t="shared" si="4"/>
        <v>21</v>
      </c>
      <c r="Q27" s="35">
        <f t="shared" si="5"/>
        <v>21</v>
      </c>
      <c r="R27">
        <f t="shared" si="6"/>
        <v>17</v>
      </c>
      <c r="V27" s="35"/>
    </row>
    <row r="28" spans="1:22" ht="12.95" customHeight="1" x14ac:dyDescent="0.2">
      <c r="A28" s="37" t="s">
        <v>173</v>
      </c>
      <c r="B28" s="38" t="s">
        <v>151</v>
      </c>
      <c r="C28" s="42"/>
      <c r="D28" s="31"/>
      <c r="E28" s="32"/>
      <c r="F28" s="31"/>
      <c r="G28" s="33">
        <v>18</v>
      </c>
      <c r="H28" s="33">
        <v>7</v>
      </c>
      <c r="I28" s="33"/>
      <c r="J28" s="32"/>
      <c r="K28" s="50">
        <f t="shared" si="0"/>
        <v>17</v>
      </c>
      <c r="L28" s="93"/>
      <c r="M28" s="35">
        <f t="shared" si="1"/>
        <v>7</v>
      </c>
      <c r="N28" s="35">
        <f t="shared" si="2"/>
        <v>18</v>
      </c>
      <c r="O28" s="35">
        <f t="shared" si="3"/>
        <v>21</v>
      </c>
      <c r="P28" s="35">
        <f t="shared" si="4"/>
        <v>21</v>
      </c>
      <c r="Q28" s="35">
        <f t="shared" si="5"/>
        <v>21</v>
      </c>
      <c r="R28">
        <f t="shared" si="6"/>
        <v>17</v>
      </c>
      <c r="V28" s="35"/>
    </row>
    <row r="29" spans="1:22" ht="12.95" customHeight="1" x14ac:dyDescent="0.2">
      <c r="A29" s="37" t="s">
        <v>49</v>
      </c>
      <c r="B29" s="38" t="s">
        <v>6</v>
      </c>
      <c r="C29" s="42"/>
      <c r="D29" s="31">
        <v>17</v>
      </c>
      <c r="E29" s="32">
        <v>11</v>
      </c>
      <c r="F29" s="31"/>
      <c r="G29" s="33"/>
      <c r="H29" s="33">
        <v>18</v>
      </c>
      <c r="I29" s="33"/>
      <c r="J29" s="32"/>
      <c r="K29" s="50">
        <f t="shared" si="0"/>
        <v>17</v>
      </c>
      <c r="L29" s="93"/>
      <c r="M29" s="35">
        <f t="shared" si="1"/>
        <v>11</v>
      </c>
      <c r="N29" s="35">
        <f t="shared" si="2"/>
        <v>17</v>
      </c>
      <c r="O29" s="35">
        <f t="shared" si="3"/>
        <v>18</v>
      </c>
      <c r="P29" s="35">
        <f t="shared" si="4"/>
        <v>21</v>
      </c>
      <c r="Q29" s="35">
        <f t="shared" si="5"/>
        <v>21</v>
      </c>
      <c r="R29">
        <f t="shared" si="6"/>
        <v>17</v>
      </c>
      <c r="V29" s="35"/>
    </row>
    <row r="30" spans="1:22" ht="12.95" customHeight="1" x14ac:dyDescent="0.2">
      <c r="A30" s="37" t="s">
        <v>15</v>
      </c>
      <c r="B30" s="38" t="s">
        <v>6</v>
      </c>
      <c r="C30" s="42"/>
      <c r="D30" s="31"/>
      <c r="E30" s="32"/>
      <c r="F30" s="31"/>
      <c r="G30" s="33">
        <v>6</v>
      </c>
      <c r="H30" s="33"/>
      <c r="I30" s="33"/>
      <c r="J30" s="32"/>
      <c r="K30" s="50">
        <f t="shared" si="0"/>
        <v>15</v>
      </c>
      <c r="M30" s="35">
        <f t="shared" si="1"/>
        <v>6</v>
      </c>
      <c r="N30" s="35">
        <f t="shared" si="2"/>
        <v>21</v>
      </c>
      <c r="O30" s="35">
        <f t="shared" si="3"/>
        <v>21</v>
      </c>
      <c r="P30" s="35">
        <f t="shared" si="4"/>
        <v>21</v>
      </c>
      <c r="Q30" s="35">
        <f t="shared" si="5"/>
        <v>21</v>
      </c>
      <c r="R30">
        <f t="shared" si="6"/>
        <v>15</v>
      </c>
      <c r="V30" s="35"/>
    </row>
    <row r="31" spans="1:22" ht="12.95" customHeight="1" x14ac:dyDescent="0.2">
      <c r="A31" s="37" t="s">
        <v>72</v>
      </c>
      <c r="B31" s="38" t="s">
        <v>20</v>
      </c>
      <c r="C31" s="42"/>
      <c r="D31" s="31"/>
      <c r="E31" s="32"/>
      <c r="F31" s="31">
        <v>7</v>
      </c>
      <c r="G31" s="33"/>
      <c r="H31" s="33"/>
      <c r="I31" s="33"/>
      <c r="J31" s="32"/>
      <c r="K31" s="50">
        <f t="shared" si="0"/>
        <v>14</v>
      </c>
      <c r="L31" s="93"/>
      <c r="M31" s="35">
        <f t="shared" si="1"/>
        <v>7</v>
      </c>
      <c r="N31" s="35">
        <f t="shared" si="2"/>
        <v>21</v>
      </c>
      <c r="O31" s="35">
        <f t="shared" si="3"/>
        <v>21</v>
      </c>
      <c r="P31" s="35">
        <f t="shared" si="4"/>
        <v>21</v>
      </c>
      <c r="Q31" s="35">
        <f t="shared" si="5"/>
        <v>21</v>
      </c>
      <c r="R31">
        <f t="shared" si="6"/>
        <v>14</v>
      </c>
      <c r="V31" s="35"/>
    </row>
    <row r="32" spans="1:22" ht="12.95" customHeight="1" x14ac:dyDescent="0.2">
      <c r="A32" s="37" t="s">
        <v>159</v>
      </c>
      <c r="B32" s="38" t="s">
        <v>16</v>
      </c>
      <c r="C32" s="42"/>
      <c r="D32" s="31"/>
      <c r="E32" s="32"/>
      <c r="F32" s="31"/>
      <c r="G32" s="33">
        <v>7</v>
      </c>
      <c r="H32" s="33"/>
      <c r="I32" s="33"/>
      <c r="J32" s="32"/>
      <c r="K32" s="50">
        <f t="shared" si="0"/>
        <v>14</v>
      </c>
      <c r="L32" s="36"/>
      <c r="M32" s="35">
        <f t="shared" si="1"/>
        <v>7</v>
      </c>
      <c r="N32" s="35">
        <f t="shared" si="2"/>
        <v>21</v>
      </c>
      <c r="O32" s="35">
        <f t="shared" si="3"/>
        <v>21</v>
      </c>
      <c r="P32" s="35">
        <f t="shared" si="4"/>
        <v>21</v>
      </c>
      <c r="Q32" s="35">
        <f t="shared" si="5"/>
        <v>21</v>
      </c>
      <c r="R32">
        <f t="shared" si="6"/>
        <v>14</v>
      </c>
      <c r="V32" s="35"/>
    </row>
    <row r="33" spans="1:22" ht="12.95" customHeight="1" x14ac:dyDescent="0.2">
      <c r="A33" s="37" t="s">
        <v>118</v>
      </c>
      <c r="B33" s="38" t="s">
        <v>10</v>
      </c>
      <c r="C33" s="42">
        <v>8</v>
      </c>
      <c r="D33" s="31"/>
      <c r="E33" s="32"/>
      <c r="F33" s="31"/>
      <c r="G33" s="33">
        <v>20</v>
      </c>
      <c r="H33" s="33"/>
      <c r="I33" s="33"/>
      <c r="J33" s="32"/>
      <c r="K33" s="50">
        <f t="shared" si="0"/>
        <v>14</v>
      </c>
      <c r="L33" s="36"/>
      <c r="M33" s="35">
        <f t="shared" si="1"/>
        <v>8</v>
      </c>
      <c r="N33" s="35">
        <f t="shared" si="2"/>
        <v>20</v>
      </c>
      <c r="O33" s="35">
        <f t="shared" si="3"/>
        <v>21</v>
      </c>
      <c r="P33" s="35">
        <f t="shared" si="4"/>
        <v>21</v>
      </c>
      <c r="Q33" s="35">
        <f t="shared" si="5"/>
        <v>21</v>
      </c>
      <c r="R33">
        <f t="shared" si="6"/>
        <v>14</v>
      </c>
      <c r="V33" s="35"/>
    </row>
    <row r="34" spans="1:22" ht="12.95" customHeight="1" x14ac:dyDescent="0.2">
      <c r="A34" s="37" t="s">
        <v>122</v>
      </c>
      <c r="B34" s="38" t="s">
        <v>36</v>
      </c>
      <c r="C34" s="42">
        <v>17</v>
      </c>
      <c r="D34" s="31"/>
      <c r="E34" s="32"/>
      <c r="F34" s="31"/>
      <c r="G34" s="33">
        <v>11</v>
      </c>
      <c r="H34" s="33"/>
      <c r="I34" s="33"/>
      <c r="J34" s="32"/>
      <c r="K34" s="50">
        <f t="shared" si="0"/>
        <v>14</v>
      </c>
      <c r="L34" s="93"/>
      <c r="M34" s="35">
        <f t="shared" si="1"/>
        <v>11</v>
      </c>
      <c r="N34" s="35">
        <f t="shared" si="2"/>
        <v>17</v>
      </c>
      <c r="O34" s="35">
        <f t="shared" si="3"/>
        <v>21</v>
      </c>
      <c r="P34" s="35">
        <f t="shared" si="4"/>
        <v>21</v>
      </c>
      <c r="Q34" s="35">
        <f t="shared" si="5"/>
        <v>21</v>
      </c>
      <c r="R34">
        <f t="shared" si="6"/>
        <v>14</v>
      </c>
      <c r="V34" s="35"/>
    </row>
    <row r="35" spans="1:22" ht="12.95" customHeight="1" x14ac:dyDescent="0.2">
      <c r="A35" s="37" t="s">
        <v>29</v>
      </c>
      <c r="B35" s="38" t="s">
        <v>23</v>
      </c>
      <c r="C35" s="42"/>
      <c r="D35" s="31"/>
      <c r="E35" s="32"/>
      <c r="F35" s="31"/>
      <c r="G35" s="33"/>
      <c r="H35" s="33">
        <v>8</v>
      </c>
      <c r="I35" s="33"/>
      <c r="J35" s="32"/>
      <c r="K35" s="50">
        <f t="shared" si="0"/>
        <v>13</v>
      </c>
      <c r="L35" s="93"/>
      <c r="M35" s="35">
        <f t="shared" si="1"/>
        <v>8</v>
      </c>
      <c r="N35" s="35">
        <f t="shared" si="2"/>
        <v>21</v>
      </c>
      <c r="O35" s="35">
        <f t="shared" si="3"/>
        <v>21</v>
      </c>
      <c r="P35" s="35">
        <f t="shared" si="4"/>
        <v>21</v>
      </c>
      <c r="Q35" s="35">
        <f t="shared" si="5"/>
        <v>21</v>
      </c>
      <c r="R35">
        <f t="shared" si="6"/>
        <v>13</v>
      </c>
      <c r="V35" s="35"/>
    </row>
    <row r="36" spans="1:22" ht="12.95" customHeight="1" x14ac:dyDescent="0.2">
      <c r="A36" s="37" t="s">
        <v>146</v>
      </c>
      <c r="B36" s="38" t="s">
        <v>147</v>
      </c>
      <c r="C36" s="42"/>
      <c r="D36" s="31"/>
      <c r="E36" s="32">
        <v>9</v>
      </c>
      <c r="F36" s="31"/>
      <c r="G36" s="33"/>
      <c r="H36" s="33"/>
      <c r="I36" s="33"/>
      <c r="J36" s="32"/>
      <c r="K36" s="50">
        <f t="shared" si="0"/>
        <v>12</v>
      </c>
      <c r="L36" s="93"/>
      <c r="M36" s="35">
        <f t="shared" si="1"/>
        <v>9</v>
      </c>
      <c r="N36" s="35">
        <f t="shared" si="2"/>
        <v>21</v>
      </c>
      <c r="O36" s="35">
        <f t="shared" si="3"/>
        <v>21</v>
      </c>
      <c r="P36" s="35">
        <f t="shared" si="4"/>
        <v>21</v>
      </c>
      <c r="Q36" s="35">
        <f t="shared" si="5"/>
        <v>21</v>
      </c>
      <c r="R36">
        <f t="shared" si="6"/>
        <v>12</v>
      </c>
      <c r="V36" s="35"/>
    </row>
    <row r="37" spans="1:22" ht="12.95" customHeight="1" x14ac:dyDescent="0.2">
      <c r="A37" s="37" t="s">
        <v>174</v>
      </c>
      <c r="B37" s="38" t="s">
        <v>23</v>
      </c>
      <c r="C37" s="42"/>
      <c r="D37" s="31"/>
      <c r="E37" s="32"/>
      <c r="F37" s="31"/>
      <c r="G37" s="33">
        <v>9</v>
      </c>
      <c r="H37" s="33"/>
      <c r="I37" s="33"/>
      <c r="J37" s="32"/>
      <c r="K37" s="50">
        <f t="shared" ref="K37:K72" si="7">IF(R37&lt;1," ",R37)</f>
        <v>12</v>
      </c>
      <c r="L37" s="93"/>
      <c r="M37" s="35">
        <f t="shared" ref="M37:M72" si="8">IF(COUNT(C37:J37)&gt;0,SMALL(C37:J37,1),21)</f>
        <v>9</v>
      </c>
      <c r="N37" s="35">
        <f t="shared" ref="N37:N72" si="9">IF(COUNT(C37:J37)&gt;1,SMALL(C37:J37,2),21)</f>
        <v>21</v>
      </c>
      <c r="O37" s="35">
        <f t="shared" ref="O37:O72" si="10">IF(COUNT(C37:J37)&gt;2,SMALL(C37:J37,3),21)</f>
        <v>21</v>
      </c>
      <c r="P37" s="35">
        <f t="shared" ref="P37:P72" si="11">IF(COUNT(C37:J37)&gt;3,SMALL(C37:J37,4),21)</f>
        <v>21</v>
      </c>
      <c r="Q37" s="35">
        <f t="shared" ref="Q37:Q72" si="12">IF(COUNT(C37:J37)&gt;4,SMALL(C37:J37,5),21)</f>
        <v>21</v>
      </c>
      <c r="R37">
        <f t="shared" ref="R37:R68" si="13">21*5-M37-N37-O37-P37-Q37-((5-COUNT(M37:Q37))*21)</f>
        <v>12</v>
      </c>
      <c r="V37" s="35"/>
    </row>
    <row r="38" spans="1:22" ht="12.95" customHeight="1" x14ac:dyDescent="0.2">
      <c r="A38" s="37" t="s">
        <v>57</v>
      </c>
      <c r="B38" s="38" t="s">
        <v>6</v>
      </c>
      <c r="C38" s="42"/>
      <c r="D38" s="31"/>
      <c r="E38" s="32"/>
      <c r="F38" s="31"/>
      <c r="G38" s="33"/>
      <c r="H38" s="33">
        <v>9</v>
      </c>
      <c r="I38" s="33"/>
      <c r="J38" s="32"/>
      <c r="K38" s="50">
        <f t="shared" si="7"/>
        <v>12</v>
      </c>
      <c r="L38" s="93"/>
      <c r="M38" s="35">
        <f t="shared" si="8"/>
        <v>9</v>
      </c>
      <c r="N38" s="35">
        <f t="shared" si="9"/>
        <v>21</v>
      </c>
      <c r="O38" s="35">
        <f t="shared" si="10"/>
        <v>21</v>
      </c>
      <c r="P38" s="35">
        <f t="shared" si="11"/>
        <v>21</v>
      </c>
      <c r="Q38" s="35">
        <f t="shared" si="12"/>
        <v>21</v>
      </c>
      <c r="R38">
        <f t="shared" si="13"/>
        <v>12</v>
      </c>
      <c r="V38" s="35"/>
    </row>
    <row r="39" spans="1:22" ht="12.95" customHeight="1" x14ac:dyDescent="0.2">
      <c r="A39" s="37" t="s">
        <v>133</v>
      </c>
      <c r="B39" s="38" t="s">
        <v>145</v>
      </c>
      <c r="C39" s="42"/>
      <c r="D39" s="31">
        <v>10</v>
      </c>
      <c r="E39" s="32"/>
      <c r="F39" s="31"/>
      <c r="G39" s="33"/>
      <c r="H39" s="33"/>
      <c r="I39" s="33"/>
      <c r="J39" s="32"/>
      <c r="K39" s="50">
        <f t="shared" si="7"/>
        <v>11</v>
      </c>
      <c r="L39" s="93"/>
      <c r="M39" s="35">
        <f t="shared" si="8"/>
        <v>10</v>
      </c>
      <c r="N39" s="35">
        <f t="shared" si="9"/>
        <v>21</v>
      </c>
      <c r="O39" s="35">
        <f t="shared" si="10"/>
        <v>21</v>
      </c>
      <c r="P39" s="35">
        <f t="shared" si="11"/>
        <v>21</v>
      </c>
      <c r="Q39" s="35">
        <f t="shared" si="12"/>
        <v>21</v>
      </c>
      <c r="R39">
        <f t="shared" si="13"/>
        <v>11</v>
      </c>
      <c r="V39" s="35"/>
    </row>
    <row r="40" spans="1:22" ht="12.95" customHeight="1" x14ac:dyDescent="0.2">
      <c r="A40" s="37" t="s">
        <v>134</v>
      </c>
      <c r="B40" s="38" t="s">
        <v>13</v>
      </c>
      <c r="C40" s="42"/>
      <c r="D40" s="31">
        <v>11</v>
      </c>
      <c r="E40" s="32"/>
      <c r="F40" s="31"/>
      <c r="G40" s="33"/>
      <c r="H40" s="33"/>
      <c r="I40" s="33"/>
      <c r="J40" s="32"/>
      <c r="K40" s="50">
        <f t="shared" si="7"/>
        <v>10</v>
      </c>
      <c r="L40" s="93"/>
      <c r="M40" s="35">
        <f t="shared" si="8"/>
        <v>11</v>
      </c>
      <c r="N40" s="35">
        <f t="shared" si="9"/>
        <v>21</v>
      </c>
      <c r="O40" s="35">
        <f t="shared" si="10"/>
        <v>21</v>
      </c>
      <c r="P40" s="35">
        <f t="shared" si="11"/>
        <v>21</v>
      </c>
      <c r="Q40" s="35">
        <f t="shared" si="12"/>
        <v>21</v>
      </c>
      <c r="R40">
        <f t="shared" si="13"/>
        <v>10</v>
      </c>
      <c r="V40" s="35"/>
    </row>
    <row r="41" spans="1:22" ht="12.95" customHeight="1" x14ac:dyDescent="0.2">
      <c r="A41" s="37" t="s">
        <v>120</v>
      </c>
      <c r="B41" s="38" t="s">
        <v>145</v>
      </c>
      <c r="C41" s="42">
        <v>12</v>
      </c>
      <c r="D41" s="31"/>
      <c r="E41" s="32"/>
      <c r="F41" s="31"/>
      <c r="G41" s="33"/>
      <c r="H41" s="33"/>
      <c r="I41" s="33"/>
      <c r="J41" s="32"/>
      <c r="K41" s="50">
        <f t="shared" si="7"/>
        <v>9</v>
      </c>
      <c r="L41" s="93"/>
      <c r="M41" s="35">
        <f t="shared" si="8"/>
        <v>12</v>
      </c>
      <c r="N41" s="35">
        <f t="shared" si="9"/>
        <v>21</v>
      </c>
      <c r="O41" s="35">
        <f t="shared" si="10"/>
        <v>21</v>
      </c>
      <c r="P41" s="35">
        <f t="shared" si="11"/>
        <v>21</v>
      </c>
      <c r="Q41" s="35">
        <f t="shared" si="12"/>
        <v>21</v>
      </c>
      <c r="R41">
        <f t="shared" si="13"/>
        <v>9</v>
      </c>
      <c r="V41" s="35"/>
    </row>
    <row r="42" spans="1:22" ht="12.95" customHeight="1" x14ac:dyDescent="0.2">
      <c r="A42" s="37" t="s">
        <v>135</v>
      </c>
      <c r="B42" s="38" t="s">
        <v>23</v>
      </c>
      <c r="C42" s="42"/>
      <c r="D42" s="31">
        <v>12</v>
      </c>
      <c r="E42" s="32"/>
      <c r="F42" s="31"/>
      <c r="G42" s="33"/>
      <c r="H42" s="33"/>
      <c r="I42" s="33"/>
      <c r="J42" s="32"/>
      <c r="K42" s="50">
        <f t="shared" si="7"/>
        <v>9</v>
      </c>
      <c r="L42" s="36"/>
      <c r="M42" s="35">
        <f t="shared" si="8"/>
        <v>12</v>
      </c>
      <c r="N42" s="35">
        <f t="shared" si="9"/>
        <v>21</v>
      </c>
      <c r="O42" s="35">
        <f t="shared" si="10"/>
        <v>21</v>
      </c>
      <c r="P42" s="35">
        <f t="shared" si="11"/>
        <v>21</v>
      </c>
      <c r="Q42" s="35">
        <f t="shared" si="12"/>
        <v>21</v>
      </c>
      <c r="R42">
        <f t="shared" si="13"/>
        <v>9</v>
      </c>
      <c r="V42" s="35"/>
    </row>
    <row r="43" spans="1:22" ht="12.95" customHeight="1" x14ac:dyDescent="0.2">
      <c r="A43" s="37" t="s">
        <v>168</v>
      </c>
      <c r="B43" s="38" t="s">
        <v>10</v>
      </c>
      <c r="C43" s="42"/>
      <c r="D43" s="31"/>
      <c r="E43" s="32"/>
      <c r="F43" s="31">
        <v>12</v>
      </c>
      <c r="G43" s="33"/>
      <c r="H43" s="33"/>
      <c r="I43" s="33"/>
      <c r="J43" s="32"/>
      <c r="K43" s="50">
        <f t="shared" si="7"/>
        <v>9</v>
      </c>
      <c r="L43" s="93"/>
      <c r="M43" s="35">
        <f t="shared" si="8"/>
        <v>12</v>
      </c>
      <c r="N43" s="35">
        <f t="shared" si="9"/>
        <v>21</v>
      </c>
      <c r="O43" s="35">
        <f t="shared" si="10"/>
        <v>21</v>
      </c>
      <c r="P43" s="35">
        <f t="shared" si="11"/>
        <v>21</v>
      </c>
      <c r="Q43" s="35">
        <f t="shared" si="12"/>
        <v>21</v>
      </c>
      <c r="R43">
        <f t="shared" si="13"/>
        <v>9</v>
      </c>
      <c r="V43" s="35"/>
    </row>
    <row r="44" spans="1:22" ht="12.95" customHeight="1" x14ac:dyDescent="0.2">
      <c r="A44" s="10" t="s">
        <v>59</v>
      </c>
      <c r="B44" s="12" t="s">
        <v>23</v>
      </c>
      <c r="C44" s="7"/>
      <c r="D44" s="5"/>
      <c r="E44" s="8"/>
      <c r="F44" s="5"/>
      <c r="G44" s="9">
        <v>12</v>
      </c>
      <c r="H44" s="9"/>
      <c r="I44" s="9"/>
      <c r="J44" s="8"/>
      <c r="K44" s="50">
        <f t="shared" si="7"/>
        <v>9</v>
      </c>
      <c r="L44" s="93"/>
      <c r="M44" s="35">
        <f t="shared" si="8"/>
        <v>12</v>
      </c>
      <c r="N44" s="35">
        <f t="shared" si="9"/>
        <v>21</v>
      </c>
      <c r="O44" s="35">
        <f t="shared" si="10"/>
        <v>21</v>
      </c>
      <c r="P44" s="35">
        <f t="shared" si="11"/>
        <v>21</v>
      </c>
      <c r="Q44" s="35">
        <f t="shared" si="12"/>
        <v>21</v>
      </c>
      <c r="R44">
        <f t="shared" si="13"/>
        <v>9</v>
      </c>
      <c r="V44" s="35"/>
    </row>
    <row r="45" spans="1:22" ht="12.95" customHeight="1" x14ac:dyDescent="0.2">
      <c r="A45" s="37" t="s">
        <v>90</v>
      </c>
      <c r="B45" s="38" t="s">
        <v>51</v>
      </c>
      <c r="C45" s="42"/>
      <c r="D45" s="31"/>
      <c r="E45" s="32"/>
      <c r="F45" s="31"/>
      <c r="G45" s="33"/>
      <c r="H45" s="33">
        <v>12</v>
      </c>
      <c r="I45" s="33"/>
      <c r="J45" s="32"/>
      <c r="K45" s="50">
        <f t="shared" si="7"/>
        <v>9</v>
      </c>
      <c r="L45" s="36"/>
      <c r="M45" s="35">
        <f t="shared" si="8"/>
        <v>12</v>
      </c>
      <c r="N45" s="35">
        <f t="shared" si="9"/>
        <v>21</v>
      </c>
      <c r="O45" s="35">
        <f t="shared" si="10"/>
        <v>21</v>
      </c>
      <c r="P45" s="35">
        <f t="shared" si="11"/>
        <v>21</v>
      </c>
      <c r="Q45" s="35">
        <f t="shared" si="12"/>
        <v>21</v>
      </c>
      <c r="R45">
        <f t="shared" si="13"/>
        <v>9</v>
      </c>
      <c r="V45" s="35"/>
    </row>
    <row r="46" spans="1:22" ht="12.95" customHeight="1" x14ac:dyDescent="0.2">
      <c r="A46" s="37" t="s">
        <v>119</v>
      </c>
      <c r="B46" s="38" t="s">
        <v>145</v>
      </c>
      <c r="C46" s="42">
        <v>13</v>
      </c>
      <c r="D46" s="31"/>
      <c r="E46" s="32"/>
      <c r="F46" s="31"/>
      <c r="G46" s="33"/>
      <c r="H46" s="33"/>
      <c r="I46" s="33"/>
      <c r="J46" s="32"/>
      <c r="K46" s="50">
        <f t="shared" si="7"/>
        <v>8</v>
      </c>
      <c r="L46" s="36"/>
      <c r="M46" s="35">
        <f t="shared" si="8"/>
        <v>13</v>
      </c>
      <c r="N46" s="35">
        <f t="shared" si="9"/>
        <v>21</v>
      </c>
      <c r="O46" s="35">
        <f t="shared" si="10"/>
        <v>21</v>
      </c>
      <c r="P46" s="35">
        <f t="shared" si="11"/>
        <v>21</v>
      </c>
      <c r="Q46" s="35">
        <f t="shared" si="12"/>
        <v>21</v>
      </c>
      <c r="R46">
        <f t="shared" si="13"/>
        <v>8</v>
      </c>
      <c r="V46" s="35"/>
    </row>
    <row r="47" spans="1:22" ht="12.95" customHeight="1" x14ac:dyDescent="0.2">
      <c r="A47" s="37" t="s">
        <v>99</v>
      </c>
      <c r="B47" s="38" t="s">
        <v>20</v>
      </c>
      <c r="C47" s="42"/>
      <c r="D47" s="31">
        <v>13</v>
      </c>
      <c r="E47" s="32"/>
      <c r="F47" s="31"/>
      <c r="G47" s="33"/>
      <c r="H47" s="33"/>
      <c r="I47" s="33"/>
      <c r="J47" s="32"/>
      <c r="K47" s="50">
        <f t="shared" si="7"/>
        <v>8</v>
      </c>
      <c r="L47" s="93"/>
      <c r="M47" s="35">
        <f t="shared" si="8"/>
        <v>13</v>
      </c>
      <c r="N47" s="35">
        <f t="shared" si="9"/>
        <v>21</v>
      </c>
      <c r="O47" s="35">
        <f t="shared" si="10"/>
        <v>21</v>
      </c>
      <c r="P47" s="35">
        <f t="shared" si="11"/>
        <v>21</v>
      </c>
      <c r="Q47" s="35">
        <f t="shared" si="12"/>
        <v>21</v>
      </c>
      <c r="R47">
        <f t="shared" si="13"/>
        <v>8</v>
      </c>
      <c r="V47" s="35"/>
    </row>
    <row r="48" spans="1:22" ht="12.95" customHeight="1" x14ac:dyDescent="0.2">
      <c r="A48" s="37" t="s">
        <v>148</v>
      </c>
      <c r="B48" s="38" t="s">
        <v>16</v>
      </c>
      <c r="C48" s="42"/>
      <c r="D48" s="31"/>
      <c r="E48" s="32">
        <v>13</v>
      </c>
      <c r="F48" s="31"/>
      <c r="G48" s="33"/>
      <c r="H48" s="33"/>
      <c r="I48" s="33"/>
      <c r="J48" s="32"/>
      <c r="K48" s="50">
        <f t="shared" si="7"/>
        <v>8</v>
      </c>
      <c r="M48" s="35">
        <f t="shared" si="8"/>
        <v>13</v>
      </c>
      <c r="N48" s="35">
        <f t="shared" si="9"/>
        <v>21</v>
      </c>
      <c r="O48" s="35">
        <f t="shared" si="10"/>
        <v>21</v>
      </c>
      <c r="P48" s="35">
        <f t="shared" si="11"/>
        <v>21</v>
      </c>
      <c r="Q48" s="35">
        <f t="shared" si="12"/>
        <v>21</v>
      </c>
      <c r="R48">
        <f t="shared" si="13"/>
        <v>8</v>
      </c>
      <c r="V48" s="35"/>
    </row>
    <row r="49" spans="1:22" ht="12.95" customHeight="1" x14ac:dyDescent="0.2">
      <c r="A49" s="37" t="s">
        <v>100</v>
      </c>
      <c r="B49" s="38" t="s">
        <v>51</v>
      </c>
      <c r="C49" s="42"/>
      <c r="D49" s="31"/>
      <c r="E49" s="32"/>
      <c r="F49" s="31">
        <v>13</v>
      </c>
      <c r="G49" s="33"/>
      <c r="H49" s="33"/>
      <c r="I49" s="33"/>
      <c r="J49" s="32"/>
      <c r="K49" s="50">
        <f t="shared" si="7"/>
        <v>8</v>
      </c>
      <c r="L49" s="93"/>
      <c r="M49" s="35">
        <f t="shared" si="8"/>
        <v>13</v>
      </c>
      <c r="N49" s="35">
        <f t="shared" si="9"/>
        <v>21</v>
      </c>
      <c r="O49" s="35">
        <f t="shared" si="10"/>
        <v>21</v>
      </c>
      <c r="P49" s="35">
        <f t="shared" si="11"/>
        <v>21</v>
      </c>
      <c r="Q49" s="35">
        <f t="shared" si="12"/>
        <v>21</v>
      </c>
      <c r="R49">
        <f t="shared" si="13"/>
        <v>8</v>
      </c>
      <c r="V49" s="35"/>
    </row>
    <row r="50" spans="1:22" ht="12.95" customHeight="1" x14ac:dyDescent="0.2">
      <c r="A50" s="37" t="s">
        <v>103</v>
      </c>
      <c r="B50" s="38" t="s">
        <v>10</v>
      </c>
      <c r="C50" s="42"/>
      <c r="D50" s="31"/>
      <c r="E50" s="32"/>
      <c r="F50" s="31"/>
      <c r="G50" s="33"/>
      <c r="H50" s="33">
        <v>13</v>
      </c>
      <c r="I50" s="33"/>
      <c r="J50" s="32"/>
      <c r="K50" s="50">
        <f t="shared" si="7"/>
        <v>8</v>
      </c>
      <c r="L50" s="93"/>
      <c r="M50" s="35">
        <f t="shared" si="8"/>
        <v>13</v>
      </c>
      <c r="N50" s="35">
        <f t="shared" si="9"/>
        <v>21</v>
      </c>
      <c r="O50" s="35">
        <f t="shared" si="10"/>
        <v>21</v>
      </c>
      <c r="P50" s="35">
        <f t="shared" si="11"/>
        <v>21</v>
      </c>
      <c r="Q50" s="35">
        <f t="shared" si="12"/>
        <v>21</v>
      </c>
      <c r="R50">
        <f t="shared" si="13"/>
        <v>8</v>
      </c>
      <c r="V50" s="35"/>
    </row>
    <row r="51" spans="1:22" ht="12.95" customHeight="1" x14ac:dyDescent="0.2">
      <c r="A51" s="37" t="s">
        <v>121</v>
      </c>
      <c r="B51" s="38" t="s">
        <v>23</v>
      </c>
      <c r="C51" s="42">
        <v>14</v>
      </c>
      <c r="D51" s="31"/>
      <c r="E51" s="32"/>
      <c r="F51" s="31"/>
      <c r="G51" s="33"/>
      <c r="H51" s="33"/>
      <c r="I51" s="33"/>
      <c r="J51" s="32"/>
      <c r="K51" s="50">
        <f t="shared" si="7"/>
        <v>7</v>
      </c>
      <c r="L51" s="36"/>
      <c r="M51" s="35">
        <f t="shared" si="8"/>
        <v>14</v>
      </c>
      <c r="N51" s="35">
        <f t="shared" si="9"/>
        <v>21</v>
      </c>
      <c r="O51" s="35">
        <f t="shared" si="10"/>
        <v>21</v>
      </c>
      <c r="P51" s="35">
        <f t="shared" si="11"/>
        <v>21</v>
      </c>
      <c r="Q51" s="35">
        <f t="shared" si="12"/>
        <v>21</v>
      </c>
      <c r="R51">
        <f t="shared" si="13"/>
        <v>7</v>
      </c>
      <c r="V51" s="35"/>
    </row>
    <row r="52" spans="1:22" ht="12.95" customHeight="1" x14ac:dyDescent="0.2">
      <c r="A52" s="37" t="s">
        <v>25</v>
      </c>
      <c r="B52" s="38" t="s">
        <v>96</v>
      </c>
      <c r="C52" s="42"/>
      <c r="D52" s="31">
        <v>14</v>
      </c>
      <c r="E52" s="32"/>
      <c r="F52" s="31"/>
      <c r="G52" s="33"/>
      <c r="H52" s="33"/>
      <c r="I52" s="33"/>
      <c r="J52" s="32"/>
      <c r="K52" s="50">
        <f t="shared" si="7"/>
        <v>7</v>
      </c>
      <c r="L52" s="93"/>
      <c r="M52" s="35">
        <f t="shared" si="8"/>
        <v>14</v>
      </c>
      <c r="N52" s="35">
        <f t="shared" si="9"/>
        <v>21</v>
      </c>
      <c r="O52" s="35">
        <f t="shared" si="10"/>
        <v>21</v>
      </c>
      <c r="P52" s="35">
        <f t="shared" si="11"/>
        <v>21</v>
      </c>
      <c r="Q52" s="35">
        <f t="shared" si="12"/>
        <v>21</v>
      </c>
      <c r="R52">
        <f t="shared" si="13"/>
        <v>7</v>
      </c>
      <c r="V52" s="35"/>
    </row>
    <row r="53" spans="1:22" ht="12.95" customHeight="1" x14ac:dyDescent="0.2">
      <c r="A53" s="37" t="s">
        <v>175</v>
      </c>
      <c r="B53" s="38" t="s">
        <v>16</v>
      </c>
      <c r="C53" s="42"/>
      <c r="D53" s="31"/>
      <c r="E53" s="32"/>
      <c r="F53" s="31"/>
      <c r="G53" s="33">
        <v>14</v>
      </c>
      <c r="H53" s="33"/>
      <c r="I53" s="33"/>
      <c r="J53" s="32"/>
      <c r="K53" s="50">
        <f t="shared" si="7"/>
        <v>7</v>
      </c>
      <c r="L53" s="93"/>
      <c r="M53" s="35">
        <f t="shared" si="8"/>
        <v>14</v>
      </c>
      <c r="N53" s="35">
        <f t="shared" si="9"/>
        <v>21</v>
      </c>
      <c r="O53" s="35">
        <f t="shared" si="10"/>
        <v>21</v>
      </c>
      <c r="P53" s="35">
        <f t="shared" si="11"/>
        <v>21</v>
      </c>
      <c r="Q53" s="35">
        <f t="shared" si="12"/>
        <v>21</v>
      </c>
      <c r="R53">
        <f t="shared" si="13"/>
        <v>7</v>
      </c>
      <c r="V53" s="35"/>
    </row>
    <row r="54" spans="1:22" ht="12.95" customHeight="1" x14ac:dyDescent="0.2">
      <c r="A54" s="37" t="s">
        <v>88</v>
      </c>
      <c r="B54" s="38" t="s">
        <v>51</v>
      </c>
      <c r="C54" s="42"/>
      <c r="D54" s="31"/>
      <c r="E54" s="32"/>
      <c r="F54" s="31"/>
      <c r="G54" s="33"/>
      <c r="H54" s="33">
        <v>14</v>
      </c>
      <c r="I54" s="33"/>
      <c r="J54" s="32"/>
      <c r="K54" s="50">
        <f t="shared" si="7"/>
        <v>7</v>
      </c>
      <c r="L54" s="93"/>
      <c r="M54" s="35">
        <f t="shared" si="8"/>
        <v>14</v>
      </c>
      <c r="N54" s="35">
        <f t="shared" si="9"/>
        <v>21</v>
      </c>
      <c r="O54" s="35">
        <f t="shared" si="10"/>
        <v>21</v>
      </c>
      <c r="P54" s="35">
        <f t="shared" si="11"/>
        <v>21</v>
      </c>
      <c r="Q54" s="35">
        <f t="shared" si="12"/>
        <v>21</v>
      </c>
      <c r="R54">
        <f t="shared" si="13"/>
        <v>7</v>
      </c>
      <c r="V54" s="35"/>
    </row>
    <row r="55" spans="1:22" ht="12.95" customHeight="1" x14ac:dyDescent="0.2">
      <c r="A55" s="37" t="s">
        <v>73</v>
      </c>
      <c r="B55" s="38" t="s">
        <v>20</v>
      </c>
      <c r="C55" s="42"/>
      <c r="D55" s="31">
        <v>15</v>
      </c>
      <c r="E55" s="32"/>
      <c r="F55" s="31"/>
      <c r="G55" s="33"/>
      <c r="H55" s="33"/>
      <c r="I55" s="33"/>
      <c r="J55" s="32"/>
      <c r="K55" s="50">
        <f t="shared" si="7"/>
        <v>6</v>
      </c>
      <c r="L55" s="93"/>
      <c r="M55" s="35">
        <f t="shared" si="8"/>
        <v>15</v>
      </c>
      <c r="N55" s="35">
        <f t="shared" si="9"/>
        <v>21</v>
      </c>
      <c r="O55" s="35">
        <f t="shared" si="10"/>
        <v>21</v>
      </c>
      <c r="P55" s="35">
        <f t="shared" si="11"/>
        <v>21</v>
      </c>
      <c r="Q55" s="35">
        <f t="shared" si="12"/>
        <v>21</v>
      </c>
      <c r="R55">
        <f t="shared" si="13"/>
        <v>6</v>
      </c>
      <c r="V55" s="35"/>
    </row>
    <row r="56" spans="1:22" ht="12.95" customHeight="1" x14ac:dyDescent="0.2">
      <c r="A56" s="10" t="s">
        <v>11</v>
      </c>
      <c r="B56" s="12" t="s">
        <v>6</v>
      </c>
      <c r="C56" s="42"/>
      <c r="D56" s="5"/>
      <c r="E56" s="8"/>
      <c r="F56" s="5">
        <v>15</v>
      </c>
      <c r="G56" s="9"/>
      <c r="H56" s="9"/>
      <c r="I56" s="9"/>
      <c r="J56" s="8"/>
      <c r="K56" s="50">
        <f t="shared" si="7"/>
        <v>6</v>
      </c>
      <c r="L56" s="93"/>
      <c r="M56" s="35">
        <f t="shared" si="8"/>
        <v>15</v>
      </c>
      <c r="N56" s="35">
        <f t="shared" si="9"/>
        <v>21</v>
      </c>
      <c r="O56" s="35">
        <f t="shared" si="10"/>
        <v>21</v>
      </c>
      <c r="P56" s="35">
        <f t="shared" si="11"/>
        <v>21</v>
      </c>
      <c r="Q56" s="35">
        <f t="shared" si="12"/>
        <v>21</v>
      </c>
      <c r="R56">
        <f t="shared" si="13"/>
        <v>6</v>
      </c>
      <c r="V56" s="35"/>
    </row>
    <row r="57" spans="1:22" ht="12.95" customHeight="1" x14ac:dyDescent="0.2">
      <c r="A57" s="37" t="s">
        <v>38</v>
      </c>
      <c r="B57" s="38" t="s">
        <v>12</v>
      </c>
      <c r="C57" s="42"/>
      <c r="D57" s="31"/>
      <c r="E57" s="32"/>
      <c r="F57" s="31"/>
      <c r="G57" s="33"/>
      <c r="H57" s="33">
        <v>15</v>
      </c>
      <c r="I57" s="33"/>
      <c r="J57" s="32"/>
      <c r="K57" s="50">
        <f t="shared" si="7"/>
        <v>6</v>
      </c>
      <c r="L57" s="93"/>
      <c r="M57" s="35">
        <f t="shared" si="8"/>
        <v>15</v>
      </c>
      <c r="N57" s="35">
        <f t="shared" si="9"/>
        <v>21</v>
      </c>
      <c r="O57" s="35">
        <f t="shared" si="10"/>
        <v>21</v>
      </c>
      <c r="P57" s="35">
        <f t="shared" si="11"/>
        <v>21</v>
      </c>
      <c r="Q57" s="35">
        <f t="shared" si="12"/>
        <v>21</v>
      </c>
      <c r="R57">
        <f t="shared" si="13"/>
        <v>6</v>
      </c>
      <c r="V57" s="35"/>
    </row>
    <row r="58" spans="1:22" ht="12.95" customHeight="1" x14ac:dyDescent="0.2">
      <c r="A58" s="37" t="s">
        <v>149</v>
      </c>
      <c r="B58" s="38" t="s">
        <v>23</v>
      </c>
      <c r="C58" s="42"/>
      <c r="D58" s="31"/>
      <c r="E58" s="32">
        <v>17</v>
      </c>
      <c r="F58" s="31"/>
      <c r="G58" s="33">
        <v>19</v>
      </c>
      <c r="H58" s="33"/>
      <c r="I58" s="33"/>
      <c r="J58" s="32"/>
      <c r="K58" s="50">
        <f t="shared" si="7"/>
        <v>6</v>
      </c>
      <c r="L58" s="93"/>
      <c r="M58" s="35">
        <f t="shared" si="8"/>
        <v>17</v>
      </c>
      <c r="N58" s="35">
        <f t="shared" si="9"/>
        <v>19</v>
      </c>
      <c r="O58" s="35">
        <f t="shared" si="10"/>
        <v>21</v>
      </c>
      <c r="P58" s="35">
        <f t="shared" si="11"/>
        <v>21</v>
      </c>
      <c r="Q58" s="35">
        <f t="shared" si="12"/>
        <v>21</v>
      </c>
      <c r="R58">
        <f t="shared" si="13"/>
        <v>6</v>
      </c>
      <c r="V58" s="35"/>
    </row>
    <row r="59" spans="1:22" ht="12.95" customHeight="1" x14ac:dyDescent="0.2">
      <c r="A59" s="37" t="s">
        <v>157</v>
      </c>
      <c r="B59" s="38" t="s">
        <v>13</v>
      </c>
      <c r="C59" s="42"/>
      <c r="D59" s="31"/>
      <c r="E59" s="32"/>
      <c r="F59" s="31">
        <v>16</v>
      </c>
      <c r="G59" s="33"/>
      <c r="H59" s="33"/>
      <c r="I59" s="33"/>
      <c r="J59" s="32"/>
      <c r="K59" s="50">
        <f t="shared" si="7"/>
        <v>5</v>
      </c>
      <c r="L59" s="93"/>
      <c r="M59" s="35">
        <f t="shared" si="8"/>
        <v>16</v>
      </c>
      <c r="N59" s="35">
        <f t="shared" si="9"/>
        <v>21</v>
      </c>
      <c r="O59" s="35">
        <f t="shared" si="10"/>
        <v>21</v>
      </c>
      <c r="P59" s="35">
        <f t="shared" si="11"/>
        <v>21</v>
      </c>
      <c r="Q59" s="35">
        <f t="shared" si="12"/>
        <v>21</v>
      </c>
      <c r="R59">
        <f t="shared" si="13"/>
        <v>5</v>
      </c>
      <c r="V59" s="35"/>
    </row>
    <row r="60" spans="1:22" ht="12.95" customHeight="1" x14ac:dyDescent="0.2">
      <c r="A60" s="37" t="s">
        <v>176</v>
      </c>
      <c r="B60" s="38" t="s">
        <v>12</v>
      </c>
      <c r="C60" s="42"/>
      <c r="D60" s="31"/>
      <c r="E60" s="32"/>
      <c r="F60" s="31"/>
      <c r="G60" s="33">
        <v>16</v>
      </c>
      <c r="H60" s="33"/>
      <c r="I60" s="33"/>
      <c r="J60" s="32"/>
      <c r="K60" s="50">
        <f t="shared" si="7"/>
        <v>5</v>
      </c>
      <c r="L60" s="93"/>
      <c r="M60" s="35">
        <f t="shared" si="8"/>
        <v>16</v>
      </c>
      <c r="N60" s="35">
        <f t="shared" si="9"/>
        <v>21</v>
      </c>
      <c r="O60" s="35">
        <f t="shared" si="10"/>
        <v>21</v>
      </c>
      <c r="P60" s="35">
        <f t="shared" si="11"/>
        <v>21</v>
      </c>
      <c r="Q60" s="35">
        <f t="shared" si="12"/>
        <v>21</v>
      </c>
      <c r="R60">
        <f t="shared" si="13"/>
        <v>5</v>
      </c>
      <c r="V60" s="35"/>
    </row>
    <row r="61" spans="1:22" ht="12.95" customHeight="1" x14ac:dyDescent="0.2">
      <c r="A61" s="37" t="s">
        <v>194</v>
      </c>
      <c r="B61" s="38" t="s">
        <v>60</v>
      </c>
      <c r="C61" s="42"/>
      <c r="D61" s="31"/>
      <c r="E61" s="32"/>
      <c r="F61" s="31"/>
      <c r="G61" s="33"/>
      <c r="H61" s="33">
        <v>16</v>
      </c>
      <c r="I61" s="33"/>
      <c r="J61" s="32"/>
      <c r="K61" s="50">
        <f t="shared" si="7"/>
        <v>5</v>
      </c>
      <c r="M61" s="35">
        <f t="shared" si="8"/>
        <v>16</v>
      </c>
      <c r="N61" s="35">
        <f t="shared" si="9"/>
        <v>21</v>
      </c>
      <c r="O61" s="35">
        <f t="shared" si="10"/>
        <v>21</v>
      </c>
      <c r="P61" s="35">
        <f t="shared" si="11"/>
        <v>21</v>
      </c>
      <c r="Q61" s="35">
        <f t="shared" si="12"/>
        <v>21</v>
      </c>
      <c r="R61">
        <f t="shared" si="13"/>
        <v>5</v>
      </c>
      <c r="V61" s="35"/>
    </row>
    <row r="62" spans="1:22" ht="12.95" customHeight="1" x14ac:dyDescent="0.2">
      <c r="A62" s="37" t="s">
        <v>24</v>
      </c>
      <c r="B62" s="38" t="s">
        <v>6</v>
      </c>
      <c r="C62" s="42"/>
      <c r="D62" s="31"/>
      <c r="E62" s="32"/>
      <c r="F62" s="31">
        <v>17</v>
      </c>
      <c r="G62" s="33"/>
      <c r="H62" s="33"/>
      <c r="I62" s="33"/>
      <c r="J62" s="32"/>
      <c r="K62" s="50">
        <f t="shared" si="7"/>
        <v>4</v>
      </c>
      <c r="L62" s="93"/>
      <c r="M62" s="35">
        <f t="shared" si="8"/>
        <v>17</v>
      </c>
      <c r="N62" s="35">
        <f t="shared" si="9"/>
        <v>21</v>
      </c>
      <c r="O62" s="35">
        <f t="shared" si="10"/>
        <v>21</v>
      </c>
      <c r="P62" s="35">
        <f t="shared" si="11"/>
        <v>21</v>
      </c>
      <c r="Q62" s="35">
        <f t="shared" si="12"/>
        <v>21</v>
      </c>
      <c r="R62">
        <f t="shared" si="13"/>
        <v>4</v>
      </c>
      <c r="V62" s="35"/>
    </row>
    <row r="63" spans="1:22" ht="12.95" customHeight="1" x14ac:dyDescent="0.2">
      <c r="A63" s="37" t="s">
        <v>177</v>
      </c>
      <c r="B63" s="38" t="s">
        <v>16</v>
      </c>
      <c r="C63" s="42"/>
      <c r="D63" s="31"/>
      <c r="E63" s="32"/>
      <c r="F63" s="31"/>
      <c r="G63" s="33">
        <v>17</v>
      </c>
      <c r="H63" s="33"/>
      <c r="I63" s="33"/>
      <c r="J63" s="32"/>
      <c r="K63" s="50">
        <f t="shared" si="7"/>
        <v>4</v>
      </c>
      <c r="L63" s="93"/>
      <c r="M63" s="35">
        <f t="shared" si="8"/>
        <v>17</v>
      </c>
      <c r="N63" s="35">
        <f t="shared" si="9"/>
        <v>21</v>
      </c>
      <c r="O63" s="35">
        <f t="shared" si="10"/>
        <v>21</v>
      </c>
      <c r="P63" s="35">
        <f t="shared" si="11"/>
        <v>21</v>
      </c>
      <c r="Q63" s="35">
        <f t="shared" si="12"/>
        <v>21</v>
      </c>
      <c r="R63">
        <f t="shared" si="13"/>
        <v>4</v>
      </c>
      <c r="V63" s="35"/>
    </row>
    <row r="64" spans="1:22" ht="12.95" customHeight="1" x14ac:dyDescent="0.2">
      <c r="A64" s="37" t="s">
        <v>89</v>
      </c>
      <c r="B64" s="38" t="s">
        <v>145</v>
      </c>
      <c r="C64" s="42"/>
      <c r="D64" s="31"/>
      <c r="E64" s="32"/>
      <c r="F64" s="31"/>
      <c r="G64" s="33"/>
      <c r="H64" s="33">
        <v>17</v>
      </c>
      <c r="I64" s="33"/>
      <c r="J64" s="32"/>
      <c r="K64" s="50">
        <f t="shared" si="7"/>
        <v>4</v>
      </c>
      <c r="L64" s="93"/>
      <c r="M64" s="35">
        <f t="shared" si="8"/>
        <v>17</v>
      </c>
      <c r="N64" s="35">
        <f t="shared" si="9"/>
        <v>21</v>
      </c>
      <c r="O64" s="35">
        <f t="shared" si="10"/>
        <v>21</v>
      </c>
      <c r="P64" s="35">
        <f t="shared" si="11"/>
        <v>21</v>
      </c>
      <c r="Q64" s="35">
        <f t="shared" si="12"/>
        <v>21</v>
      </c>
      <c r="R64">
        <f t="shared" si="13"/>
        <v>4</v>
      </c>
      <c r="V64" s="35"/>
    </row>
    <row r="65" spans="1:22" ht="12.95" customHeight="1" x14ac:dyDescent="0.2">
      <c r="A65" s="37" t="s">
        <v>95</v>
      </c>
      <c r="B65" s="38" t="s">
        <v>145</v>
      </c>
      <c r="C65" s="42"/>
      <c r="D65" s="31">
        <v>18</v>
      </c>
      <c r="E65" s="32"/>
      <c r="F65" s="31"/>
      <c r="G65" s="33"/>
      <c r="H65" s="33"/>
      <c r="I65" s="33"/>
      <c r="J65" s="32"/>
      <c r="K65" s="50">
        <f t="shared" si="7"/>
        <v>3</v>
      </c>
      <c r="L65" s="93"/>
      <c r="M65" s="35">
        <f t="shared" si="8"/>
        <v>18</v>
      </c>
      <c r="N65" s="35">
        <f t="shared" si="9"/>
        <v>21</v>
      </c>
      <c r="O65" s="35">
        <f t="shared" si="10"/>
        <v>21</v>
      </c>
      <c r="P65" s="35">
        <f t="shared" si="11"/>
        <v>21</v>
      </c>
      <c r="Q65" s="35">
        <f t="shared" si="12"/>
        <v>21</v>
      </c>
      <c r="R65">
        <f t="shared" si="13"/>
        <v>3</v>
      </c>
      <c r="V65" s="35"/>
    </row>
    <row r="66" spans="1:22" ht="12.95" customHeight="1" x14ac:dyDescent="0.2">
      <c r="A66" s="37" t="s">
        <v>150</v>
      </c>
      <c r="B66" s="38" t="s">
        <v>151</v>
      </c>
      <c r="C66" s="42"/>
      <c r="D66" s="31"/>
      <c r="E66" s="32">
        <v>18</v>
      </c>
      <c r="F66" s="31"/>
      <c r="G66" s="33"/>
      <c r="H66" s="33"/>
      <c r="I66" s="33"/>
      <c r="J66" s="32"/>
      <c r="K66" s="50">
        <f t="shared" si="7"/>
        <v>3</v>
      </c>
      <c r="L66" s="93"/>
      <c r="M66" s="35">
        <f t="shared" si="8"/>
        <v>18</v>
      </c>
      <c r="N66" s="35">
        <f t="shared" si="9"/>
        <v>21</v>
      </c>
      <c r="O66" s="35">
        <f t="shared" si="10"/>
        <v>21</v>
      </c>
      <c r="P66" s="35">
        <f t="shared" si="11"/>
        <v>21</v>
      </c>
      <c r="Q66" s="35">
        <f t="shared" si="12"/>
        <v>21</v>
      </c>
      <c r="R66">
        <f t="shared" si="13"/>
        <v>3</v>
      </c>
      <c r="V66" s="35"/>
    </row>
    <row r="67" spans="1:22" ht="12.95" customHeight="1" x14ac:dyDescent="0.2">
      <c r="A67" s="37" t="s">
        <v>27</v>
      </c>
      <c r="B67" s="38" t="s">
        <v>16</v>
      </c>
      <c r="C67" s="42">
        <v>19</v>
      </c>
      <c r="D67" s="31"/>
      <c r="E67" s="32"/>
      <c r="F67" s="31"/>
      <c r="G67" s="33"/>
      <c r="H67" s="33"/>
      <c r="I67" s="33"/>
      <c r="J67" s="32"/>
      <c r="K67" s="50">
        <f t="shared" si="7"/>
        <v>2</v>
      </c>
      <c r="L67" s="93"/>
      <c r="M67" s="35">
        <f t="shared" si="8"/>
        <v>19</v>
      </c>
      <c r="N67" s="35">
        <f t="shared" si="9"/>
        <v>21</v>
      </c>
      <c r="O67" s="35">
        <f t="shared" si="10"/>
        <v>21</v>
      </c>
      <c r="P67" s="35">
        <f t="shared" si="11"/>
        <v>21</v>
      </c>
      <c r="Q67" s="35">
        <f t="shared" si="12"/>
        <v>21</v>
      </c>
      <c r="R67">
        <f t="shared" si="13"/>
        <v>2</v>
      </c>
      <c r="V67" s="35"/>
    </row>
    <row r="68" spans="1:22" ht="12.95" customHeight="1" x14ac:dyDescent="0.2">
      <c r="A68" s="37" t="s">
        <v>152</v>
      </c>
      <c r="B68" s="38" t="s">
        <v>12</v>
      </c>
      <c r="C68" s="42"/>
      <c r="D68" s="31"/>
      <c r="E68" s="32">
        <v>19</v>
      </c>
      <c r="F68" s="31"/>
      <c r="G68" s="33"/>
      <c r="H68" s="33"/>
      <c r="I68" s="33"/>
      <c r="J68" s="32"/>
      <c r="K68" s="50">
        <f t="shared" si="7"/>
        <v>2</v>
      </c>
      <c r="L68" s="93"/>
      <c r="M68" s="35">
        <f t="shared" si="8"/>
        <v>19</v>
      </c>
      <c r="N68" s="35">
        <f t="shared" si="9"/>
        <v>21</v>
      </c>
      <c r="O68" s="35">
        <f t="shared" si="10"/>
        <v>21</v>
      </c>
      <c r="P68" s="35">
        <f t="shared" si="11"/>
        <v>21</v>
      </c>
      <c r="Q68" s="35">
        <f t="shared" si="12"/>
        <v>21</v>
      </c>
      <c r="R68">
        <f t="shared" si="13"/>
        <v>2</v>
      </c>
      <c r="V68" s="35"/>
    </row>
    <row r="69" spans="1:22" ht="12.95" customHeight="1" x14ac:dyDescent="0.2">
      <c r="A69" s="37" t="s">
        <v>169</v>
      </c>
      <c r="B69" s="38" t="s">
        <v>16</v>
      </c>
      <c r="C69" s="42"/>
      <c r="D69" s="31"/>
      <c r="E69" s="32"/>
      <c r="F69" s="31">
        <v>19</v>
      </c>
      <c r="G69" s="33"/>
      <c r="H69" s="33"/>
      <c r="I69" s="33"/>
      <c r="J69" s="32"/>
      <c r="K69" s="50">
        <f t="shared" si="7"/>
        <v>2</v>
      </c>
      <c r="L69" s="93"/>
      <c r="M69" s="35">
        <f t="shared" si="8"/>
        <v>19</v>
      </c>
      <c r="N69" s="35">
        <f t="shared" si="9"/>
        <v>21</v>
      </c>
      <c r="O69" s="35">
        <f t="shared" si="10"/>
        <v>21</v>
      </c>
      <c r="P69" s="35">
        <f t="shared" si="11"/>
        <v>21</v>
      </c>
      <c r="Q69" s="35">
        <f t="shared" si="12"/>
        <v>21</v>
      </c>
      <c r="R69">
        <f t="shared" ref="R69:R72" si="14">21*5-M69-N69-O69-P69-Q69-((5-COUNT(M69:Q69))*21)</f>
        <v>2</v>
      </c>
      <c r="V69" s="35"/>
    </row>
    <row r="70" spans="1:22" ht="12.95" customHeight="1" x14ac:dyDescent="0.2">
      <c r="A70" s="37" t="s">
        <v>80</v>
      </c>
      <c r="B70" s="38" t="s">
        <v>7</v>
      </c>
      <c r="C70" s="42"/>
      <c r="D70" s="31"/>
      <c r="E70" s="32"/>
      <c r="F70" s="31"/>
      <c r="G70" s="33"/>
      <c r="H70" s="33">
        <v>19</v>
      </c>
      <c r="I70" s="33"/>
      <c r="J70" s="32"/>
      <c r="K70" s="50">
        <f t="shared" si="7"/>
        <v>2</v>
      </c>
      <c r="L70" s="93"/>
      <c r="M70" s="35">
        <f t="shared" si="8"/>
        <v>19</v>
      </c>
      <c r="N70" s="35">
        <f t="shared" si="9"/>
        <v>21</v>
      </c>
      <c r="O70" s="35">
        <f t="shared" si="10"/>
        <v>21</v>
      </c>
      <c r="P70" s="35">
        <f t="shared" si="11"/>
        <v>21</v>
      </c>
      <c r="Q70" s="35">
        <f t="shared" si="12"/>
        <v>21</v>
      </c>
      <c r="R70">
        <f t="shared" si="14"/>
        <v>2</v>
      </c>
      <c r="V70" s="35"/>
    </row>
    <row r="71" spans="1:22" ht="12.95" customHeight="1" x14ac:dyDescent="0.2">
      <c r="A71" s="37" t="s">
        <v>91</v>
      </c>
      <c r="B71" s="38" t="s">
        <v>7</v>
      </c>
      <c r="C71" s="42"/>
      <c r="D71" s="31"/>
      <c r="E71" s="32">
        <v>20</v>
      </c>
      <c r="F71" s="31"/>
      <c r="G71" s="33"/>
      <c r="H71" s="33"/>
      <c r="I71" s="33"/>
      <c r="J71" s="32"/>
      <c r="K71" s="50">
        <f t="shared" si="7"/>
        <v>1</v>
      </c>
      <c r="L71" s="93"/>
      <c r="M71" s="35">
        <f t="shared" si="8"/>
        <v>20</v>
      </c>
      <c r="N71" s="35">
        <f t="shared" si="9"/>
        <v>21</v>
      </c>
      <c r="O71" s="35">
        <f t="shared" si="10"/>
        <v>21</v>
      </c>
      <c r="P71" s="35">
        <f t="shared" si="11"/>
        <v>21</v>
      </c>
      <c r="Q71" s="35">
        <f t="shared" si="12"/>
        <v>21</v>
      </c>
      <c r="R71">
        <f t="shared" si="14"/>
        <v>1</v>
      </c>
      <c r="V71" s="35"/>
    </row>
    <row r="72" spans="1:22" ht="12.95" customHeight="1" x14ac:dyDescent="0.2">
      <c r="A72" s="37" t="s">
        <v>170</v>
      </c>
      <c r="B72" s="38" t="s">
        <v>145</v>
      </c>
      <c r="C72" s="42"/>
      <c r="D72" s="31"/>
      <c r="E72" s="32"/>
      <c r="F72" s="31">
        <v>20</v>
      </c>
      <c r="G72" s="33"/>
      <c r="H72" s="33"/>
      <c r="I72" s="33"/>
      <c r="J72" s="32"/>
      <c r="K72" s="50">
        <f t="shared" si="7"/>
        <v>1</v>
      </c>
      <c r="L72" s="93"/>
      <c r="M72" s="35">
        <f t="shared" si="8"/>
        <v>20</v>
      </c>
      <c r="N72" s="35">
        <f t="shared" si="9"/>
        <v>21</v>
      </c>
      <c r="O72" s="35">
        <f t="shared" si="10"/>
        <v>21</v>
      </c>
      <c r="P72" s="35">
        <f t="shared" si="11"/>
        <v>21</v>
      </c>
      <c r="Q72" s="35">
        <f t="shared" si="12"/>
        <v>21</v>
      </c>
      <c r="R72">
        <f t="shared" si="14"/>
        <v>1</v>
      </c>
      <c r="V72" s="35"/>
    </row>
    <row r="73" spans="1:22" ht="12.95" customHeight="1" thickBot="1" x14ac:dyDescent="0.25">
      <c r="A73" s="108"/>
      <c r="B73" s="80"/>
      <c r="C73" s="91"/>
      <c r="D73" s="80"/>
      <c r="E73" s="80"/>
      <c r="F73" s="80"/>
      <c r="G73" s="80"/>
      <c r="H73" s="80"/>
      <c r="I73" s="80"/>
      <c r="J73" s="92"/>
      <c r="K73" s="81" t="str">
        <f t="shared" ref="K73" si="15">IF(R73&lt;1," ",R73)</f>
        <v xml:space="preserve"> </v>
      </c>
      <c r="L73" s="36"/>
      <c r="M73" s="35">
        <f t="shared" ref="M73" si="16">IF(COUNT(C73:J73)&gt;0,SMALL(C73:J73,1),21)</f>
        <v>21</v>
      </c>
      <c r="N73" s="35">
        <f t="shared" ref="N73" si="17">IF(COUNT(C73:J73)&gt;1,SMALL(C73:J73,2),21)</f>
        <v>21</v>
      </c>
      <c r="O73" s="35">
        <f t="shared" ref="O73" si="18">IF(COUNT(C73:J73)&gt;2,SMALL(C73:J73,3),21)</f>
        <v>21</v>
      </c>
      <c r="P73" s="35">
        <f t="shared" ref="P73" si="19">IF(COUNT(C73:J73)&gt;3,SMALL(C73:J73,4),21)</f>
        <v>21</v>
      </c>
      <c r="Q73" s="35">
        <f t="shared" ref="Q73" si="20">IF(COUNT(C73:J73)&gt;4,SMALL(C73:J73,5),21)</f>
        <v>21</v>
      </c>
      <c r="R73">
        <f t="shared" ref="R73" si="21">21*5-M73-N73-O73-P73-Q73-((5-COUNT(M73:Q73))*21)</f>
        <v>0</v>
      </c>
      <c r="V73" s="35"/>
    </row>
    <row r="74" spans="1:22" ht="12.95" customHeight="1" x14ac:dyDescent="0.2"/>
    <row r="75" spans="1:22" ht="12.95" customHeight="1" x14ac:dyDescent="0.2"/>
    <row r="76" spans="1:22" ht="12.95" customHeight="1" x14ac:dyDescent="0.2"/>
    <row r="77" spans="1:22" ht="12.95" customHeight="1" x14ac:dyDescent="0.2"/>
    <row r="78" spans="1:22" ht="12.95" customHeight="1" x14ac:dyDescent="0.2"/>
    <row r="79" spans="1:22" ht="12.95" customHeight="1" x14ac:dyDescent="0.2"/>
    <row r="80" spans="1:22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  <row r="472" ht="12.95" customHeight="1" x14ac:dyDescent="0.2"/>
    <row r="473" ht="12.95" customHeight="1" x14ac:dyDescent="0.2"/>
    <row r="474" ht="12.95" customHeight="1" x14ac:dyDescent="0.2"/>
    <row r="475" ht="12.95" customHeight="1" x14ac:dyDescent="0.2"/>
    <row r="476" ht="12.95" customHeight="1" x14ac:dyDescent="0.2"/>
    <row r="477" ht="12.95" customHeight="1" x14ac:dyDescent="0.2"/>
    <row r="478" ht="12.95" customHeight="1" x14ac:dyDescent="0.2"/>
    <row r="479" ht="12.95" customHeight="1" x14ac:dyDescent="0.2"/>
    <row r="480" ht="12.95" customHeight="1" x14ac:dyDescent="0.2"/>
    <row r="481" ht="12.95" customHeight="1" x14ac:dyDescent="0.2"/>
    <row r="482" ht="12.95" customHeight="1" x14ac:dyDescent="0.2"/>
    <row r="483" ht="12.95" customHeight="1" x14ac:dyDescent="0.2"/>
    <row r="484" ht="12.95" customHeight="1" x14ac:dyDescent="0.2"/>
    <row r="485" ht="12.95" customHeight="1" x14ac:dyDescent="0.2"/>
    <row r="486" ht="12.95" customHeight="1" x14ac:dyDescent="0.2"/>
    <row r="487" ht="12.95" customHeight="1" x14ac:dyDescent="0.2"/>
    <row r="488" ht="12.95" customHeight="1" x14ac:dyDescent="0.2"/>
    <row r="489" ht="12.95" customHeight="1" x14ac:dyDescent="0.2"/>
    <row r="490" ht="12.95" customHeight="1" x14ac:dyDescent="0.2"/>
    <row r="491" ht="12.95" customHeight="1" x14ac:dyDescent="0.2"/>
    <row r="492" ht="12.95" customHeight="1" x14ac:dyDescent="0.2"/>
    <row r="493" ht="12.95" customHeight="1" x14ac:dyDescent="0.2"/>
    <row r="494" ht="12.95" customHeight="1" x14ac:dyDescent="0.2"/>
    <row r="495" ht="12.95" customHeight="1" x14ac:dyDescent="0.2"/>
    <row r="496" ht="12.95" customHeight="1" x14ac:dyDescent="0.2"/>
    <row r="497" ht="12.95" customHeight="1" x14ac:dyDescent="0.2"/>
    <row r="498" ht="12.95" customHeight="1" x14ac:dyDescent="0.2"/>
    <row r="499" ht="12.95" customHeight="1" x14ac:dyDescent="0.2"/>
    <row r="500" ht="12.95" customHeight="1" x14ac:dyDescent="0.2"/>
    <row r="501" ht="12.95" customHeight="1" x14ac:dyDescent="0.2"/>
    <row r="502" ht="12.95" customHeight="1" x14ac:dyDescent="0.2"/>
    <row r="503" ht="12.95" customHeight="1" x14ac:dyDescent="0.2"/>
    <row r="504" ht="12.95" customHeight="1" x14ac:dyDescent="0.2"/>
    <row r="505" ht="12.95" customHeight="1" x14ac:dyDescent="0.2"/>
  </sheetData>
  <sortState xmlns:xlrd2="http://schemas.microsoft.com/office/spreadsheetml/2017/richdata2" ref="A5:V72">
    <sortCondition ref="V5:V72"/>
  </sortState>
  <mergeCells count="3">
    <mergeCell ref="A1:D1"/>
    <mergeCell ref="S5:U5"/>
    <mergeCell ref="T2:W2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F349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4.33203125" customWidth="1"/>
    <col min="4" max="6" width="13.33203125" customWidth="1"/>
    <col min="7" max="7" width="15.83203125" customWidth="1"/>
    <col min="8" max="9" width="16.33203125" customWidth="1"/>
    <col min="10" max="14" width="3.33203125" customWidth="1"/>
    <col min="15" max="15" width="5.83203125" customWidth="1"/>
    <col min="16" max="16" width="4.5" style="30" customWidth="1"/>
    <col min="17" max="17" width="3.33203125" hidden="1" customWidth="1"/>
    <col min="18" max="19" width="3.6640625" hidden="1" customWidth="1"/>
    <col min="20" max="20" width="6.33203125" hidden="1" customWidth="1"/>
    <col min="21" max="21" width="3.5" hidden="1" customWidth="1"/>
    <col min="22" max="22" width="3.83203125" hidden="1" customWidth="1"/>
    <col min="23" max="23" width="4" hidden="1" customWidth="1"/>
    <col min="24" max="26" width="3.5" hidden="1" customWidth="1"/>
    <col min="27" max="27" width="6" hidden="1" customWidth="1"/>
  </cols>
  <sheetData>
    <row r="1" spans="1:32" s="35" customFormat="1" ht="24.95" customHeight="1" thickBot="1" x14ac:dyDescent="0.45">
      <c r="A1" s="151" t="s">
        <v>108</v>
      </c>
      <c r="B1" s="152"/>
      <c r="C1" s="152"/>
      <c r="D1" s="152"/>
      <c r="E1" s="152"/>
      <c r="F1" s="53"/>
      <c r="G1" s="53"/>
      <c r="H1" s="53"/>
      <c r="I1" s="53"/>
      <c r="J1" s="53"/>
      <c r="K1" s="54"/>
      <c r="L1" s="55"/>
      <c r="M1" s="55"/>
      <c r="N1" s="55"/>
      <c r="O1" s="56"/>
      <c r="P1" s="93"/>
    </row>
    <row r="2" spans="1:32" s="35" customFormat="1" ht="24.95" customHeight="1" thickBot="1" x14ac:dyDescent="0.45">
      <c r="A2" s="57"/>
      <c r="B2" s="58"/>
      <c r="C2" s="59"/>
      <c r="D2" s="75"/>
      <c r="E2" s="53"/>
      <c r="F2" s="53"/>
      <c r="G2" s="76" t="s">
        <v>3</v>
      </c>
      <c r="H2" s="53"/>
      <c r="I2" s="53"/>
      <c r="J2" s="53"/>
      <c r="K2" s="54"/>
      <c r="L2" s="57"/>
      <c r="M2" s="58"/>
      <c r="N2" s="58"/>
      <c r="O2" s="59"/>
      <c r="P2" s="93"/>
      <c r="AB2" s="115"/>
      <c r="AC2" s="154" t="s">
        <v>196</v>
      </c>
      <c r="AD2" s="154"/>
      <c r="AE2" s="154"/>
      <c r="AF2" s="154"/>
    </row>
    <row r="3" spans="1:32" s="35" customFormat="1" ht="15.95" customHeight="1" x14ac:dyDescent="0.2">
      <c r="A3" s="43"/>
      <c r="B3" s="60"/>
      <c r="C3" s="60"/>
      <c r="D3" s="85" t="s">
        <v>56</v>
      </c>
      <c r="E3" s="85" t="s">
        <v>55</v>
      </c>
      <c r="F3" s="85" t="s">
        <v>93</v>
      </c>
      <c r="G3" s="85" t="s">
        <v>116</v>
      </c>
      <c r="H3" s="85" t="s">
        <v>117</v>
      </c>
      <c r="I3" s="85" t="s">
        <v>94</v>
      </c>
      <c r="J3" s="88"/>
      <c r="K3" s="63" t="s">
        <v>5</v>
      </c>
      <c r="L3" s="62"/>
      <c r="M3" s="61"/>
      <c r="N3" s="61"/>
      <c r="O3" s="63"/>
      <c r="P3" s="93"/>
      <c r="AB3" s="93"/>
    </row>
    <row r="4" spans="1:32" s="35" customFormat="1" ht="15.95" customHeight="1" thickBot="1" x14ac:dyDescent="0.25">
      <c r="A4" s="64" t="s">
        <v>0</v>
      </c>
      <c r="B4" s="65" t="s">
        <v>1</v>
      </c>
      <c r="C4" s="65" t="s">
        <v>2</v>
      </c>
      <c r="D4" s="28">
        <v>44577</v>
      </c>
      <c r="E4" s="28">
        <v>44584</v>
      </c>
      <c r="F4" s="28">
        <v>44591</v>
      </c>
      <c r="G4" s="28">
        <v>44598</v>
      </c>
      <c r="H4" s="28">
        <v>44605</v>
      </c>
      <c r="I4" s="28">
        <v>44612</v>
      </c>
      <c r="J4" s="66"/>
      <c r="K4" s="79"/>
      <c r="L4" s="68" t="s">
        <v>4</v>
      </c>
      <c r="M4" s="69"/>
      <c r="N4" s="69"/>
      <c r="O4" s="70"/>
      <c r="P4" s="93"/>
      <c r="AB4" s="93"/>
    </row>
    <row r="5" spans="1:32" s="52" customFormat="1" ht="12.95" customHeight="1" x14ac:dyDescent="0.2">
      <c r="A5" s="102">
        <f>IF(AA5&lt;1," ",AA5)</f>
        <v>85</v>
      </c>
      <c r="B5" s="33" t="s">
        <v>26</v>
      </c>
      <c r="C5" s="31" t="s">
        <v>16</v>
      </c>
      <c r="D5" s="103">
        <v>3</v>
      </c>
      <c r="E5" s="84">
        <v>5</v>
      </c>
      <c r="F5" s="31">
        <v>6</v>
      </c>
      <c r="G5" s="31">
        <v>3</v>
      </c>
      <c r="H5" s="31"/>
      <c r="I5" s="31">
        <v>3</v>
      </c>
      <c r="J5" s="33"/>
      <c r="K5" s="32"/>
      <c r="L5" s="95">
        <f>IF(Q5&gt;20," ",Q5)</f>
        <v>3</v>
      </c>
      <c r="M5" s="96">
        <f>IF(R5&gt;20," ",R5)</f>
        <v>3</v>
      </c>
      <c r="N5" s="96">
        <f>IF(S5&gt;20," ",S5)</f>
        <v>3</v>
      </c>
      <c r="O5" s="97">
        <f>IF(T5&lt;1," ",T5)</f>
        <v>54</v>
      </c>
      <c r="P5" s="105"/>
      <c r="Q5" s="52">
        <f>IF(COUNT(D5:K5)&gt;0,SMALL(D5:K5,1),21)</f>
        <v>3</v>
      </c>
      <c r="R5" s="52">
        <f>IF(COUNT(D5:K5)&gt;1,SMALL(D5:K5,2),21)</f>
        <v>3</v>
      </c>
      <c r="S5" s="52">
        <f>IF(COUNT(D5:K5)&gt;2,SMALL(D5:K5,3),21)</f>
        <v>3</v>
      </c>
      <c r="T5" s="52">
        <f>21*3-Q5-R5-S5-((3-COUNT(Q5:S5))*21)</f>
        <v>54</v>
      </c>
      <c r="V5" s="52">
        <f>IF(COUNT(D5:K5)&gt;0,SMALL(D5:K5,1),21)</f>
        <v>3</v>
      </c>
      <c r="W5" s="52">
        <f>IF(COUNT(D5:K5)&gt;1,SMALL(D5:K5,2),21)</f>
        <v>3</v>
      </c>
      <c r="X5" s="52">
        <f>IF(COUNT(D5:K5)&gt;2,SMALL(D5:K5,3),21)</f>
        <v>3</v>
      </c>
      <c r="Y5" s="52">
        <f>IF(COUNT(D5:K5)&gt;3,SMALL(D5:K5,4),21)</f>
        <v>5</v>
      </c>
      <c r="Z5" s="52">
        <f>IF(COUNT(D5:K5)&gt;4,SMALL(D5:K5,5),21)</f>
        <v>6</v>
      </c>
      <c r="AA5" s="52">
        <f>21*5-V5-W5-X5-Y5-Z5-((5-COUNT(V5:Z5))*21)</f>
        <v>85</v>
      </c>
    </row>
    <row r="6" spans="1:32" s="52" customFormat="1" ht="12.95" customHeight="1" x14ac:dyDescent="0.2">
      <c r="A6" s="116">
        <f>IF(AA6&lt;1," ",AA6)</f>
        <v>83</v>
      </c>
      <c r="B6" s="117" t="s">
        <v>34</v>
      </c>
      <c r="C6" s="117" t="s">
        <v>23</v>
      </c>
      <c r="D6" s="118">
        <v>5</v>
      </c>
      <c r="E6" s="117">
        <v>3</v>
      </c>
      <c r="F6" s="117">
        <v>2</v>
      </c>
      <c r="G6" s="117">
        <v>4</v>
      </c>
      <c r="H6" s="117">
        <v>8</v>
      </c>
      <c r="I6" s="143">
        <v>19</v>
      </c>
      <c r="J6" s="121"/>
      <c r="K6" s="122"/>
      <c r="L6" s="123">
        <f>IF(Q6&gt;20," ",Q6)</f>
        <v>2</v>
      </c>
      <c r="M6" s="120">
        <f>IF(R6&gt;20," ",R6)</f>
        <v>3</v>
      </c>
      <c r="N6" s="120">
        <f>IF(S6&gt;20," ",S6)</f>
        <v>4</v>
      </c>
      <c r="O6" s="124">
        <f>IF(T6&lt;1," ",T6)</f>
        <v>54</v>
      </c>
      <c r="P6" s="105"/>
      <c r="Q6" s="52">
        <f>IF(COUNT(D6:K6)&gt;0,SMALL(D6:K6,1),21)</f>
        <v>2</v>
      </c>
      <c r="R6" s="52">
        <f>IF(COUNT(D6:K6)&gt;1,SMALL(D6:K6,2),21)</f>
        <v>3</v>
      </c>
      <c r="S6" s="52">
        <f>IF(COUNT(D6:K6)&gt;2,SMALL(D6:K6,3),21)</f>
        <v>4</v>
      </c>
      <c r="T6" s="52">
        <f>21*3-Q6-R6-S6-((3-COUNT(Q6:S6))*21)</f>
        <v>54</v>
      </c>
      <c r="V6" s="52">
        <f>IF(COUNT(D6:K6)&gt;0,SMALL(D6:K6,1),21)</f>
        <v>2</v>
      </c>
      <c r="W6" s="52">
        <f>IF(COUNT(D6:K6)&gt;1,SMALL(D6:K6,2),21)</f>
        <v>3</v>
      </c>
      <c r="X6" s="52">
        <f>IF(COUNT(D6:K6)&gt;2,SMALL(D6:K6,3),21)</f>
        <v>4</v>
      </c>
      <c r="Y6" s="52">
        <f>IF(COUNT(D6:K6)&gt;3,SMALL(D6:K6,4),21)</f>
        <v>5</v>
      </c>
      <c r="Z6" s="52">
        <f>IF(COUNT(D6:K6)&gt;4,SMALL(D6:K6,5),21)</f>
        <v>8</v>
      </c>
      <c r="AA6" s="52">
        <f>21*5-V6-W6-X6-Y6-Z6-((5-COUNT(V6:Z6))*21)</f>
        <v>83</v>
      </c>
    </row>
    <row r="7" spans="1:32" s="52" customFormat="1" ht="12.95" customHeight="1" x14ac:dyDescent="0.2">
      <c r="A7" s="116">
        <f>IF(AA7&lt;1," ",AA7)</f>
        <v>77</v>
      </c>
      <c r="B7" s="117" t="s">
        <v>43</v>
      </c>
      <c r="C7" s="117" t="s">
        <v>23</v>
      </c>
      <c r="D7" s="118">
        <v>14</v>
      </c>
      <c r="E7" s="117">
        <v>2</v>
      </c>
      <c r="F7" s="144">
        <v>15</v>
      </c>
      <c r="G7" s="119">
        <v>9</v>
      </c>
      <c r="H7" s="117">
        <v>1</v>
      </c>
      <c r="I7" s="120">
        <v>2</v>
      </c>
      <c r="J7" s="121"/>
      <c r="K7" s="122"/>
      <c r="L7" s="123">
        <f>IF(Q7&gt;20," ",Q7)</f>
        <v>1</v>
      </c>
      <c r="M7" s="120">
        <f>IF(R7&gt;20," ",R7)</f>
        <v>2</v>
      </c>
      <c r="N7" s="120">
        <f>IF(S7&gt;20," ",S7)</f>
        <v>2</v>
      </c>
      <c r="O7" s="124">
        <f>IF(T7&lt;1," ",T7)</f>
        <v>58</v>
      </c>
      <c r="P7" s="93"/>
      <c r="Q7" s="35">
        <f>IF(COUNT(D7:K7)&gt;0,SMALL(D7:K7,1),21)</f>
        <v>1</v>
      </c>
      <c r="R7" s="35">
        <f>IF(COUNT(D7:K7)&gt;1,SMALL(D7:K7,2),21)</f>
        <v>2</v>
      </c>
      <c r="S7" s="35">
        <f>IF(COUNT(D7:K7)&gt;2,SMALL(D7:K7,3),21)</f>
        <v>2</v>
      </c>
      <c r="T7" s="35">
        <f>21*3-Q7-R7-S7-((3-COUNT(Q7:S7))*21)</f>
        <v>58</v>
      </c>
      <c r="U7" s="35"/>
      <c r="V7" s="35">
        <f>IF(COUNT(D7:K7)&gt;0,SMALL(D7:K7,1),21)</f>
        <v>1</v>
      </c>
      <c r="W7" s="35">
        <f>IF(COUNT(D7:K7)&gt;1,SMALL(D7:K7,2),21)</f>
        <v>2</v>
      </c>
      <c r="X7" s="35">
        <f>IF(COUNT(D7:K7)&gt;2,SMALL(D7:K7,3),21)</f>
        <v>2</v>
      </c>
      <c r="Y7" s="35">
        <f>IF(COUNT(D7:K7)&gt;3,SMALL(D7:K7,4),21)</f>
        <v>9</v>
      </c>
      <c r="Z7" s="35">
        <f>IF(COUNT(D7:K7)&gt;4,SMALL(D7:K7,5),21)</f>
        <v>14</v>
      </c>
      <c r="AA7" s="35">
        <f>21*5-V7-W7-X7-Y7-Z7-((5-COUNT(V7:Z7))*21)</f>
        <v>77</v>
      </c>
      <c r="AB7" s="35"/>
      <c r="AC7" s="35"/>
      <c r="AD7" s="35"/>
    </row>
    <row r="8" spans="1:32" s="35" customFormat="1" ht="12.95" customHeight="1" x14ac:dyDescent="0.2">
      <c r="A8" s="37">
        <f>IF(AA8&lt;1," ",AA8)</f>
        <v>77</v>
      </c>
      <c r="B8" s="12" t="s">
        <v>92</v>
      </c>
      <c r="C8" s="12" t="s">
        <v>20</v>
      </c>
      <c r="D8" s="42">
        <v>4</v>
      </c>
      <c r="E8" s="31">
        <v>1</v>
      </c>
      <c r="F8" s="32">
        <v>7</v>
      </c>
      <c r="G8" s="31">
        <v>8</v>
      </c>
      <c r="H8" s="143">
        <v>14</v>
      </c>
      <c r="I8" s="31">
        <v>8</v>
      </c>
      <c r="J8" s="9"/>
      <c r="K8" s="8"/>
      <c r="L8" s="90">
        <f>IF(Q8&gt;20," ",Q8)</f>
        <v>1</v>
      </c>
      <c r="M8" s="5">
        <f>IF(R8&gt;20," ",R8)</f>
        <v>4</v>
      </c>
      <c r="N8" s="5">
        <f>IF(S8&gt;20," ",S8)</f>
        <v>7</v>
      </c>
      <c r="O8" s="6">
        <f>IF(T8&lt;1," ",T8)</f>
        <v>51</v>
      </c>
      <c r="P8" s="30"/>
      <c r="Q8">
        <f>IF(COUNT(D8:K8)&gt;0,SMALL(D8:K8,1),21)</f>
        <v>1</v>
      </c>
      <c r="R8">
        <f>IF(COUNT(D8:K8)&gt;1,SMALL(D8:K8,2),21)</f>
        <v>4</v>
      </c>
      <c r="S8">
        <f>IF(COUNT(D8:K8)&gt;2,SMALL(D8:K8,3),21)</f>
        <v>7</v>
      </c>
      <c r="T8">
        <f>21*3-Q8-R8-S8-((3-COUNT(Q8:S8))*21)</f>
        <v>51</v>
      </c>
      <c r="U8"/>
      <c r="V8" s="35">
        <f>IF(COUNT(D8:K8)&gt;0,SMALL(D8:K8,1),21)</f>
        <v>1</v>
      </c>
      <c r="W8" s="35">
        <f>IF(COUNT(D8:K8)&gt;1,SMALL(D8:K8,2),21)</f>
        <v>4</v>
      </c>
      <c r="X8" s="35">
        <f>IF(COUNT(D8:K8)&gt;2,SMALL(D8:K8,3),21)</f>
        <v>7</v>
      </c>
      <c r="Y8" s="35">
        <f>IF(COUNT(D8:K8)&gt;3,SMALL(D8:K8,4),21)</f>
        <v>8</v>
      </c>
      <c r="Z8" s="35">
        <f>IF(COUNT(D8:K8)&gt;4,SMALL(D8:K8,5),21)</f>
        <v>8</v>
      </c>
      <c r="AA8">
        <f>21*5-V8-W8-X8-Y8-Z8-((5-COUNT(V8:Z8))*21)</f>
        <v>77</v>
      </c>
      <c r="AB8"/>
      <c r="AE8" s="52"/>
    </row>
    <row r="9" spans="1:32" s="35" customFormat="1" ht="12.95" customHeight="1" x14ac:dyDescent="0.2">
      <c r="A9" s="116">
        <f>IF(AA9&lt;1," ",AA9)</f>
        <v>60</v>
      </c>
      <c r="B9" s="117" t="s">
        <v>85</v>
      </c>
      <c r="C9" s="117" t="s">
        <v>23</v>
      </c>
      <c r="D9" s="125">
        <v>1</v>
      </c>
      <c r="E9" s="120"/>
      <c r="F9" s="122"/>
      <c r="G9" s="120">
        <v>5</v>
      </c>
      <c r="H9" s="120">
        <v>3</v>
      </c>
      <c r="I9" s="120">
        <v>15</v>
      </c>
      <c r="J9" s="121"/>
      <c r="K9" s="122"/>
      <c r="L9" s="123">
        <f>IF(Q9&gt;20," ",Q9)</f>
        <v>1</v>
      </c>
      <c r="M9" s="120">
        <f>IF(R9&gt;20," ",R9)</f>
        <v>3</v>
      </c>
      <c r="N9" s="120">
        <f>IF(S9&gt;20," ",S9)</f>
        <v>5</v>
      </c>
      <c r="O9" s="124">
        <f>IF(T9&lt;1," ",T9)</f>
        <v>54</v>
      </c>
      <c r="P9" s="30"/>
      <c r="Q9">
        <f>IF(COUNT(D9:K9)&gt;0,SMALL(D9:K9,1),21)</f>
        <v>1</v>
      </c>
      <c r="R9">
        <f>IF(COUNT(D9:K9)&gt;1,SMALL(D9:K9,2),21)</f>
        <v>3</v>
      </c>
      <c r="S9">
        <f>IF(COUNT(D9:K9)&gt;2,SMALL(D9:K9,3),21)</f>
        <v>5</v>
      </c>
      <c r="T9">
        <f>21*3-Q9-R9-S9-((3-COUNT(Q9:S9))*21)</f>
        <v>54</v>
      </c>
      <c r="U9"/>
      <c r="V9" s="35">
        <f>IF(COUNT(D9:K9)&gt;0,SMALL(D9:K9,1),21)</f>
        <v>1</v>
      </c>
      <c r="W9" s="35">
        <f>IF(COUNT(D9:K9)&gt;1,SMALL(D9:K9,2),21)</f>
        <v>3</v>
      </c>
      <c r="X9" s="35">
        <f>IF(COUNT(D9:K9)&gt;2,SMALL(D9:K9,3),21)</f>
        <v>5</v>
      </c>
      <c r="Y9" s="35">
        <f>IF(COUNT(D9:K9)&gt;3,SMALL(D9:K9,4),21)</f>
        <v>15</v>
      </c>
      <c r="Z9" s="35">
        <f>IF(COUNT(D9:K9)&gt;4,SMALL(D9:K9,5),21)</f>
        <v>21</v>
      </c>
      <c r="AA9">
        <f>21*5-V9-W9-X9-Y9-Z9-((5-COUNT(V9:Z9))*21)</f>
        <v>60</v>
      </c>
      <c r="AB9"/>
      <c r="AE9" s="52"/>
    </row>
    <row r="10" spans="1:32" s="35" customFormat="1" ht="12.95" customHeight="1" x14ac:dyDescent="0.2">
      <c r="A10" s="37">
        <f>IF(AA10&lt;1," ",AA10)</f>
        <v>53</v>
      </c>
      <c r="B10" s="12" t="s">
        <v>46</v>
      </c>
      <c r="C10" s="12" t="s">
        <v>16</v>
      </c>
      <c r="D10" s="42">
        <v>6</v>
      </c>
      <c r="E10" s="31"/>
      <c r="F10" s="32">
        <v>12</v>
      </c>
      <c r="G10" s="31">
        <v>11</v>
      </c>
      <c r="H10" s="31">
        <v>2</v>
      </c>
      <c r="I10" s="31"/>
      <c r="J10" s="9"/>
      <c r="K10" s="8"/>
      <c r="L10" s="90">
        <f>IF(Q10&gt;20," ",Q10)</f>
        <v>2</v>
      </c>
      <c r="M10" s="5">
        <f>IF(R10&gt;20," ",R10)</f>
        <v>6</v>
      </c>
      <c r="N10" s="5">
        <f>IF(S10&gt;20," ",S10)</f>
        <v>11</v>
      </c>
      <c r="O10" s="6">
        <f>IF(T10&lt;1," ",T10)</f>
        <v>44</v>
      </c>
      <c r="P10" s="30"/>
      <c r="Q10">
        <f>IF(COUNT(D10:K10)&gt;0,SMALL(D10:K10,1),21)</f>
        <v>2</v>
      </c>
      <c r="R10">
        <f>IF(COUNT(D10:K10)&gt;1,SMALL(D10:K10,2),21)</f>
        <v>6</v>
      </c>
      <c r="S10">
        <f>IF(COUNT(D10:K10)&gt;2,SMALL(D10:K10,3),21)</f>
        <v>11</v>
      </c>
      <c r="T10">
        <f>21*3-Q10-R10-S10-((3-COUNT(Q10:S10))*21)</f>
        <v>44</v>
      </c>
      <c r="U10"/>
      <c r="V10" s="35">
        <f>IF(COUNT(D10:K10)&gt;0,SMALL(D10:K10,1),21)</f>
        <v>2</v>
      </c>
      <c r="W10" s="35">
        <f>IF(COUNT(D10:K10)&gt;1,SMALL(D10:K10,2),21)</f>
        <v>6</v>
      </c>
      <c r="X10" s="35">
        <f>IF(COUNT(D10:K10)&gt;2,SMALL(D10:K10,3),21)</f>
        <v>11</v>
      </c>
      <c r="Y10" s="35">
        <f>IF(COUNT(D10:K10)&gt;3,SMALL(D10:K10,4),21)</f>
        <v>12</v>
      </c>
      <c r="Z10" s="35">
        <f>IF(COUNT(D10:K10)&gt;4,SMALL(D10:K10,5),21)</f>
        <v>21</v>
      </c>
      <c r="AA10">
        <f>21*5-V10-W10-X10-Y10-Z10-((5-COUNT(V10:Z10))*21)</f>
        <v>53</v>
      </c>
      <c r="AB10"/>
      <c r="AE10" s="52"/>
    </row>
    <row r="11" spans="1:32" s="35" customFormat="1" ht="12.95" customHeight="1" x14ac:dyDescent="0.2">
      <c r="A11" s="37">
        <f>IF(AA11&lt;1," ",AA11)</f>
        <v>48</v>
      </c>
      <c r="B11" s="12" t="s">
        <v>50</v>
      </c>
      <c r="C11" s="12" t="s">
        <v>12</v>
      </c>
      <c r="D11" s="42"/>
      <c r="E11" s="31">
        <v>8</v>
      </c>
      <c r="F11" s="32">
        <v>5</v>
      </c>
      <c r="G11" s="31">
        <v>2</v>
      </c>
      <c r="H11" s="31"/>
      <c r="I11" s="31"/>
      <c r="J11" s="9"/>
      <c r="K11" s="8"/>
      <c r="L11" s="90">
        <f>IF(Q11&gt;20," ",Q11)</f>
        <v>2</v>
      </c>
      <c r="M11" s="5">
        <f>IF(R11&gt;20," ",R11)</f>
        <v>5</v>
      </c>
      <c r="N11" s="5">
        <f>IF(S11&gt;20," ",S11)</f>
        <v>8</v>
      </c>
      <c r="O11" s="6">
        <f>IF(T11&lt;1," ",T11)</f>
        <v>48</v>
      </c>
      <c r="P11" s="30"/>
      <c r="Q11">
        <f>IF(COUNT(D11:K11)&gt;0,SMALL(D11:K11,1),21)</f>
        <v>2</v>
      </c>
      <c r="R11">
        <f>IF(COUNT(D11:K11)&gt;1,SMALL(D11:K11,2),21)</f>
        <v>5</v>
      </c>
      <c r="S11">
        <f>IF(COUNT(D11:K11)&gt;2,SMALL(D11:K11,3),21)</f>
        <v>8</v>
      </c>
      <c r="T11">
        <f>21*3-Q11-R11-S11-((3-COUNT(Q11:S11))*21)</f>
        <v>48</v>
      </c>
      <c r="U11"/>
      <c r="V11" s="35">
        <f>IF(COUNT(D11:K11)&gt;0,SMALL(D11:K11,1),21)</f>
        <v>2</v>
      </c>
      <c r="W11" s="35">
        <f>IF(COUNT(D11:K11)&gt;1,SMALL(D11:K11,2),21)</f>
        <v>5</v>
      </c>
      <c r="X11" s="35">
        <f>IF(COUNT(D11:K11)&gt;2,SMALL(D11:K11,3),21)</f>
        <v>8</v>
      </c>
      <c r="Y11" s="35">
        <f>IF(COUNT(D11:K11)&gt;3,SMALL(D11:K11,4),21)</f>
        <v>21</v>
      </c>
      <c r="Z11" s="35">
        <f>IF(COUNT(D11:K11)&gt;4,SMALL(D11:K11,5),21)</f>
        <v>21</v>
      </c>
      <c r="AA11">
        <f>21*5-V11-W11-X11-Y11-Z11-((5-COUNT(V11:Z11))*21)</f>
        <v>48</v>
      </c>
      <c r="AB11"/>
      <c r="AE11" s="52"/>
    </row>
    <row r="12" spans="1:32" s="35" customFormat="1" ht="12.95" customHeight="1" x14ac:dyDescent="0.2">
      <c r="A12" s="37">
        <f>IF(AA12&lt;1," ",AA12)</f>
        <v>48</v>
      </c>
      <c r="B12" s="12" t="s">
        <v>123</v>
      </c>
      <c r="C12" s="12" t="s">
        <v>23</v>
      </c>
      <c r="D12" s="42">
        <v>15</v>
      </c>
      <c r="E12" s="31"/>
      <c r="F12" s="32">
        <v>11</v>
      </c>
      <c r="G12" s="31"/>
      <c r="H12" s="31">
        <v>5</v>
      </c>
      <c r="I12" s="31">
        <v>5</v>
      </c>
      <c r="J12" s="9"/>
      <c r="K12" s="8"/>
      <c r="L12" s="90">
        <f>IF(Q12&gt;20," ",Q12)</f>
        <v>5</v>
      </c>
      <c r="M12" s="5">
        <f>IF(R12&gt;20," ",R12)</f>
        <v>5</v>
      </c>
      <c r="N12" s="5">
        <f>IF(S12&gt;20," ",S12)</f>
        <v>11</v>
      </c>
      <c r="O12" s="6">
        <f>IF(T12&lt;1," ",T12)</f>
        <v>42</v>
      </c>
      <c r="P12" s="30"/>
      <c r="Q12">
        <f>IF(COUNT(D12:K12)&gt;0,SMALL(D12:K12,1),21)</f>
        <v>5</v>
      </c>
      <c r="R12">
        <f>IF(COUNT(D12:K12)&gt;1,SMALL(D12:K12,2),21)</f>
        <v>5</v>
      </c>
      <c r="S12">
        <f>IF(COUNT(D12:K12)&gt;2,SMALL(D12:K12,3),21)</f>
        <v>11</v>
      </c>
      <c r="T12">
        <f>21*3-Q12-R12-S12-((3-COUNT(Q12:S12))*21)</f>
        <v>42</v>
      </c>
      <c r="U12"/>
      <c r="V12" s="35">
        <f>IF(COUNT(D12:K12)&gt;0,SMALL(D12:K12,1),21)</f>
        <v>5</v>
      </c>
      <c r="W12" s="35">
        <f>IF(COUNT(D12:K12)&gt;1,SMALL(D12:K12,2),21)</f>
        <v>5</v>
      </c>
      <c r="X12" s="35">
        <f>IF(COUNT(D12:K12)&gt;2,SMALL(D12:K12,3),21)</f>
        <v>11</v>
      </c>
      <c r="Y12" s="35">
        <f>IF(COUNT(D12:K12)&gt;3,SMALL(D12:K12,4),21)</f>
        <v>15</v>
      </c>
      <c r="Z12" s="35">
        <f>IF(COUNT(D12:K12)&gt;4,SMALL(D12:K12,5),21)</f>
        <v>21</v>
      </c>
      <c r="AA12">
        <f>21*5-V12-W12-X12-Y12-Z12-((5-COUNT(V12:Z12))*21)</f>
        <v>48</v>
      </c>
      <c r="AB12"/>
      <c r="AE12" s="52"/>
    </row>
    <row r="13" spans="1:32" s="35" customFormat="1" ht="12.95" customHeight="1" x14ac:dyDescent="0.2">
      <c r="A13" s="37">
        <f>IF(AA13&lt;1," ",AA13)</f>
        <v>46</v>
      </c>
      <c r="B13" s="12" t="s">
        <v>101</v>
      </c>
      <c r="C13" s="12" t="s">
        <v>102</v>
      </c>
      <c r="D13" s="42">
        <v>9</v>
      </c>
      <c r="E13" s="31"/>
      <c r="F13" s="32">
        <v>1</v>
      </c>
      <c r="G13" s="31">
        <v>7</v>
      </c>
      <c r="H13" s="31"/>
      <c r="I13" s="31"/>
      <c r="J13" s="9"/>
      <c r="K13" s="8"/>
      <c r="L13" s="90">
        <f>IF(Q13&gt;20," ",Q13)</f>
        <v>1</v>
      </c>
      <c r="M13" s="5">
        <f>IF(R13&gt;20," ",R13)</f>
        <v>7</v>
      </c>
      <c r="N13" s="5">
        <f>IF(S13&gt;20," ",S13)</f>
        <v>9</v>
      </c>
      <c r="O13" s="6">
        <f>IF(T13&lt;1," ",T13)</f>
        <v>46</v>
      </c>
      <c r="P13" s="30"/>
      <c r="Q13">
        <f>IF(COUNT(D13:K13)&gt;0,SMALL(D13:K13,1),21)</f>
        <v>1</v>
      </c>
      <c r="R13">
        <f>IF(COUNT(D13:K13)&gt;1,SMALL(D13:K13,2),21)</f>
        <v>7</v>
      </c>
      <c r="S13">
        <f>IF(COUNT(D13:K13)&gt;2,SMALL(D13:K13,3),21)</f>
        <v>9</v>
      </c>
      <c r="T13">
        <f>21*3-Q13-R13-S13-((3-COUNT(Q13:S13))*21)</f>
        <v>46</v>
      </c>
      <c r="U13"/>
      <c r="V13" s="35">
        <f>IF(COUNT(D13:K13)&gt;0,SMALL(D13:K13,1),21)</f>
        <v>1</v>
      </c>
      <c r="W13" s="35">
        <f>IF(COUNT(D13:K13)&gt;1,SMALL(D13:K13,2),21)</f>
        <v>7</v>
      </c>
      <c r="X13" s="35">
        <f>IF(COUNT(D13:K13)&gt;2,SMALL(D13:K13,3),21)</f>
        <v>9</v>
      </c>
      <c r="Y13" s="35">
        <f>IF(COUNT(D13:K13)&gt;3,SMALL(D13:K13,4),21)</f>
        <v>21</v>
      </c>
      <c r="Z13" s="35">
        <f>IF(COUNT(D13:K13)&gt;4,SMALL(D13:K13,5),21)</f>
        <v>21</v>
      </c>
      <c r="AA13">
        <f>21*5-V13-W13-X13-Y13-Z13-((5-COUNT(V13:Z13))*21)</f>
        <v>46</v>
      </c>
      <c r="AB13"/>
      <c r="AE13" s="52"/>
    </row>
    <row r="14" spans="1:32" ht="12.95" customHeight="1" x14ac:dyDescent="0.2">
      <c r="A14" s="37">
        <f>IF(AA14&lt;1," ",AA14)</f>
        <v>39</v>
      </c>
      <c r="B14" s="12" t="s">
        <v>83</v>
      </c>
      <c r="C14" s="12" t="s">
        <v>16</v>
      </c>
      <c r="D14" s="42"/>
      <c r="E14" s="31"/>
      <c r="F14" s="32">
        <v>8</v>
      </c>
      <c r="G14" s="31">
        <v>1</v>
      </c>
      <c r="H14" s="31">
        <v>15</v>
      </c>
      <c r="I14" s="31"/>
      <c r="J14" s="9"/>
      <c r="K14" s="8"/>
      <c r="L14" s="90">
        <f>IF(Q14&gt;20," ",Q14)</f>
        <v>1</v>
      </c>
      <c r="M14" s="5">
        <f>IF(R14&gt;20," ",R14)</f>
        <v>8</v>
      </c>
      <c r="N14" s="5">
        <f>IF(S14&gt;20," ",S14)</f>
        <v>15</v>
      </c>
      <c r="O14" s="6">
        <f>IF(T14&lt;1," ",T14)</f>
        <v>39</v>
      </c>
      <c r="Q14">
        <f>IF(COUNT(D14:K14)&gt;0,SMALL(D14:K14,1),21)</f>
        <v>1</v>
      </c>
      <c r="R14">
        <f>IF(COUNT(D14:K14)&gt;1,SMALL(D14:K14,2),21)</f>
        <v>8</v>
      </c>
      <c r="S14">
        <f>IF(COUNT(D14:K14)&gt;2,SMALL(D14:K14,3),21)</f>
        <v>15</v>
      </c>
      <c r="T14">
        <f>21*3-Q14-R14-S14-((3-COUNT(Q14:S14))*21)</f>
        <v>39</v>
      </c>
      <c r="V14" s="35">
        <f>IF(COUNT(D14:K14)&gt;0,SMALL(D14:K14,1),21)</f>
        <v>1</v>
      </c>
      <c r="W14" s="35">
        <f>IF(COUNT(D14:K14)&gt;1,SMALL(D14:K14,2),21)</f>
        <v>8</v>
      </c>
      <c r="X14" s="35">
        <f>IF(COUNT(D14:K14)&gt;2,SMALL(D14:K14,3),21)</f>
        <v>15</v>
      </c>
      <c r="Y14" s="35">
        <f>IF(COUNT(D14:K14)&gt;3,SMALL(D14:K14,4),21)</f>
        <v>21</v>
      </c>
      <c r="Z14" s="35">
        <f>IF(COUNT(D14:K14)&gt;4,SMALL(D14:K14,5),21)</f>
        <v>21</v>
      </c>
      <c r="AA14">
        <f>21*5-V14-W14-X14-Y14-Z14-((5-COUNT(V14:Z14))*21)</f>
        <v>39</v>
      </c>
      <c r="AC14" s="35"/>
      <c r="AD14" s="35"/>
      <c r="AE14" s="52"/>
    </row>
    <row r="15" spans="1:32" ht="12.95" customHeight="1" x14ac:dyDescent="0.2">
      <c r="A15" s="37">
        <f>IF(AA15&lt;1," ",AA15)</f>
        <v>35</v>
      </c>
      <c r="B15" s="12" t="s">
        <v>84</v>
      </c>
      <c r="C15" s="12" t="s">
        <v>6</v>
      </c>
      <c r="D15" s="42">
        <v>8</v>
      </c>
      <c r="E15" s="31">
        <v>7</v>
      </c>
      <c r="F15" s="32"/>
      <c r="G15" s="31">
        <v>13</v>
      </c>
      <c r="H15" s="31"/>
      <c r="I15" s="31"/>
      <c r="J15" s="9"/>
      <c r="K15" s="8"/>
      <c r="L15" s="90">
        <f>IF(Q15&gt;20," ",Q15)</f>
        <v>7</v>
      </c>
      <c r="M15" s="5">
        <f>IF(R15&gt;20," ",R15)</f>
        <v>8</v>
      </c>
      <c r="N15" s="5">
        <f>IF(S15&gt;20," ",S15)</f>
        <v>13</v>
      </c>
      <c r="O15" s="6">
        <f>IF(T15&lt;1," ",T15)</f>
        <v>35</v>
      </c>
      <c r="Q15">
        <f>IF(COUNT(D15:K15)&gt;0,SMALL(D15:K15,1),21)</f>
        <v>7</v>
      </c>
      <c r="R15">
        <f>IF(COUNT(D15:K15)&gt;1,SMALL(D15:K15,2),21)</f>
        <v>8</v>
      </c>
      <c r="S15">
        <f>IF(COUNT(D15:K15)&gt;2,SMALL(D15:K15,3),21)</f>
        <v>13</v>
      </c>
      <c r="T15">
        <f>21*3-Q15-R15-S15-((3-COUNT(Q15:S15))*21)</f>
        <v>35</v>
      </c>
      <c r="V15" s="35">
        <f>IF(COUNT(D15:K15)&gt;0,SMALL(D15:K15,1),21)</f>
        <v>7</v>
      </c>
      <c r="W15" s="35">
        <f>IF(COUNT(D15:K15)&gt;1,SMALL(D15:K15,2),21)</f>
        <v>8</v>
      </c>
      <c r="X15" s="35">
        <f>IF(COUNT(D15:K15)&gt;2,SMALL(D15:K15,3),21)</f>
        <v>13</v>
      </c>
      <c r="Y15" s="35">
        <f>IF(COUNT(D15:K15)&gt;3,SMALL(D15:K15,4),21)</f>
        <v>21</v>
      </c>
      <c r="Z15" s="35">
        <f>IF(COUNT(D15:K15)&gt;4,SMALL(D15:K15,5),21)</f>
        <v>21</v>
      </c>
      <c r="AA15">
        <f>21*5-V15-W15-X15-Y15-Z15-((5-COUNT(V15:Z15))*21)</f>
        <v>35</v>
      </c>
      <c r="AC15" s="35"/>
      <c r="AD15" s="35"/>
      <c r="AE15" s="52"/>
    </row>
    <row r="16" spans="1:32" ht="12.95" customHeight="1" x14ac:dyDescent="0.2">
      <c r="A16" s="37">
        <f>IF(AA16&lt;1," ",AA16)</f>
        <v>34</v>
      </c>
      <c r="B16" s="12" t="s">
        <v>31</v>
      </c>
      <c r="C16" s="12" t="s">
        <v>10</v>
      </c>
      <c r="D16" s="42">
        <v>13</v>
      </c>
      <c r="E16" s="31">
        <v>15</v>
      </c>
      <c r="F16" s="32"/>
      <c r="G16" s="31"/>
      <c r="H16" s="33"/>
      <c r="I16" s="33">
        <v>1</v>
      </c>
      <c r="J16" s="9"/>
      <c r="K16" s="8"/>
      <c r="L16" s="90">
        <f>IF(Q16&gt;20," ",Q16)</f>
        <v>1</v>
      </c>
      <c r="M16" s="5">
        <f>IF(R16&gt;20," ",R16)</f>
        <v>13</v>
      </c>
      <c r="N16" s="5">
        <f>IF(S16&gt;20," ",S16)</f>
        <v>15</v>
      </c>
      <c r="O16" s="6">
        <f>IF(T16&lt;1," ",T16)</f>
        <v>34</v>
      </c>
      <c r="Q16">
        <f>IF(COUNT(D16:K16)&gt;0,SMALL(D16:K16,1),21)</f>
        <v>1</v>
      </c>
      <c r="R16">
        <f>IF(COUNT(D16:K16)&gt;1,SMALL(D16:K16,2),21)</f>
        <v>13</v>
      </c>
      <c r="S16">
        <f>IF(COUNT(D16:K16)&gt;2,SMALL(D16:K16,3),21)</f>
        <v>15</v>
      </c>
      <c r="T16">
        <f>21*3-Q16-R16-S16-((3-COUNT(Q16:S16))*21)</f>
        <v>34</v>
      </c>
      <c r="V16" s="35">
        <f>IF(COUNT(D16:K16)&gt;0,SMALL(D16:K16,1),21)</f>
        <v>1</v>
      </c>
      <c r="W16" s="35">
        <f>IF(COUNT(D16:K16)&gt;1,SMALL(D16:K16,2),21)</f>
        <v>13</v>
      </c>
      <c r="X16" s="35">
        <f>IF(COUNT(D16:K16)&gt;2,SMALL(D16:K16,3),21)</f>
        <v>15</v>
      </c>
      <c r="Y16" s="35">
        <f>IF(COUNT(D16:K16)&gt;3,SMALL(D16:K16,4),21)</f>
        <v>21</v>
      </c>
      <c r="Z16" s="35">
        <f>IF(COUNT(D16:K16)&gt;4,SMALL(D16:K16,5),21)</f>
        <v>21</v>
      </c>
      <c r="AA16">
        <f>21*5-V16-W16-X16-Y16-Z16-((5-COUNT(V16:Z16))*21)</f>
        <v>34</v>
      </c>
      <c r="AC16" s="35"/>
      <c r="AD16" s="35"/>
      <c r="AE16" s="52"/>
    </row>
    <row r="17" spans="1:31" ht="12.95" customHeight="1" x14ac:dyDescent="0.2">
      <c r="A17" s="37">
        <f>IF(AA17&lt;1," ",AA17)</f>
        <v>34</v>
      </c>
      <c r="B17" s="12" t="s">
        <v>87</v>
      </c>
      <c r="C17" s="12" t="s">
        <v>23</v>
      </c>
      <c r="D17" s="42"/>
      <c r="E17" s="31"/>
      <c r="F17" s="32"/>
      <c r="G17" s="31"/>
      <c r="H17" s="33">
        <v>4</v>
      </c>
      <c r="I17" s="33">
        <v>4</v>
      </c>
      <c r="J17" s="9"/>
      <c r="K17" s="8"/>
      <c r="L17" s="90">
        <f>IF(Q17&gt;20," ",Q17)</f>
        <v>4</v>
      </c>
      <c r="M17" s="5">
        <f>IF(R17&gt;20," ",R17)</f>
        <v>4</v>
      </c>
      <c r="N17" s="5" t="str">
        <f>IF(S17&gt;20," ",S17)</f>
        <v xml:space="preserve"> </v>
      </c>
      <c r="O17" s="6">
        <f>IF(T17&lt;1," ",T17)</f>
        <v>34</v>
      </c>
      <c r="Q17">
        <f>IF(COUNT(D17:K17)&gt;0,SMALL(D17:K17,1),21)</f>
        <v>4</v>
      </c>
      <c r="R17">
        <f>IF(COUNT(D17:K17)&gt;1,SMALL(D17:K17,2),21)</f>
        <v>4</v>
      </c>
      <c r="S17">
        <f>IF(COUNT(D17:K17)&gt;2,SMALL(D17:K17,3),21)</f>
        <v>21</v>
      </c>
      <c r="T17">
        <f>21*3-Q17-R17-S17-((3-COUNT(Q17:S17))*21)</f>
        <v>34</v>
      </c>
      <c r="V17" s="35">
        <f>IF(COUNT(D17:K17)&gt;0,SMALL(D17:K17,1),21)</f>
        <v>4</v>
      </c>
      <c r="W17" s="35">
        <f>IF(COUNT(D17:K17)&gt;1,SMALL(D17:K17,2),21)</f>
        <v>4</v>
      </c>
      <c r="X17" s="35">
        <f>IF(COUNT(D17:K17)&gt;2,SMALL(D17:K17,3),21)</f>
        <v>21</v>
      </c>
      <c r="Y17" s="35">
        <f>IF(COUNT(D17:K17)&gt;3,SMALL(D17:K17,4),21)</f>
        <v>21</v>
      </c>
      <c r="Z17" s="35">
        <f>IF(COUNT(D17:K17)&gt;4,SMALL(D17:K17,5),21)</f>
        <v>21</v>
      </c>
      <c r="AA17">
        <f>21*5-V17-W17-X17-Y17-Z17-((5-COUNT(V17:Z17))*21)</f>
        <v>34</v>
      </c>
      <c r="AC17" s="35"/>
      <c r="AD17" s="35"/>
      <c r="AE17" s="52"/>
    </row>
    <row r="18" spans="1:31" ht="12.95" customHeight="1" x14ac:dyDescent="0.2">
      <c r="A18" s="37">
        <f>IF(AA18&lt;1," ",AA18)</f>
        <v>32</v>
      </c>
      <c r="B18" s="38" t="s">
        <v>42</v>
      </c>
      <c r="C18" s="38" t="s">
        <v>16</v>
      </c>
      <c r="D18" s="42"/>
      <c r="E18" s="31">
        <v>4</v>
      </c>
      <c r="F18" s="32"/>
      <c r="G18" s="31"/>
      <c r="H18" s="33"/>
      <c r="I18" s="33">
        <v>6</v>
      </c>
      <c r="J18" s="33"/>
      <c r="K18" s="32"/>
      <c r="L18" s="83">
        <f>IF(Q18&gt;20," ",Q18)</f>
        <v>4</v>
      </c>
      <c r="M18" s="31">
        <f>IF(R18&gt;20," ",R18)</f>
        <v>6</v>
      </c>
      <c r="N18" s="31" t="str">
        <f>IF(S18&gt;20," ",S18)</f>
        <v xml:space="preserve"> </v>
      </c>
      <c r="O18" s="34">
        <f>IF(T18&lt;1," ",T18)</f>
        <v>32</v>
      </c>
      <c r="P18" s="93"/>
      <c r="Q18" s="35">
        <f>IF(COUNT(D18:K18)&gt;0,SMALL(D18:K18,1),21)</f>
        <v>4</v>
      </c>
      <c r="R18" s="35">
        <f>IF(COUNT(D18:K18)&gt;1,SMALL(D18:K18,2),21)</f>
        <v>6</v>
      </c>
      <c r="S18" s="35">
        <f>IF(COUNT(D18:K18)&gt;2,SMALL(D18:K18,3),21)</f>
        <v>21</v>
      </c>
      <c r="T18" s="35">
        <f>21*3-Q18-R18-S18-((3-COUNT(Q18:S18))*21)</f>
        <v>32</v>
      </c>
      <c r="U18" s="35"/>
      <c r="V18" s="35">
        <f>IF(COUNT(D18:K18)&gt;0,SMALL(D18:K18,1),21)</f>
        <v>4</v>
      </c>
      <c r="W18" s="35">
        <f>IF(COUNT(D18:K18)&gt;1,SMALL(D18:K18,2),21)</f>
        <v>6</v>
      </c>
      <c r="X18" s="35">
        <f>IF(COUNT(D18:K18)&gt;2,SMALL(D18:K18,3),21)</f>
        <v>21</v>
      </c>
      <c r="Y18" s="35">
        <f>IF(COUNT(D18:K18)&gt;3,SMALL(D18:K18,4),21)</f>
        <v>21</v>
      </c>
      <c r="Z18" s="35">
        <f>IF(COUNT(D18:K18)&gt;4,SMALL(D18:K18,5),21)</f>
        <v>21</v>
      </c>
      <c r="AA18" s="35">
        <f>21*5-V18-W18-X18-Y18-Z18-((5-COUNT(V18:Z18))*21)</f>
        <v>32</v>
      </c>
      <c r="AB18" s="35"/>
      <c r="AC18" s="35"/>
      <c r="AD18" s="35"/>
      <c r="AE18" s="52"/>
    </row>
    <row r="19" spans="1:31" ht="12.95" customHeight="1" x14ac:dyDescent="0.2">
      <c r="A19" s="37">
        <f>IF(AA19&lt;1," ",AA19)</f>
        <v>29</v>
      </c>
      <c r="B19" s="12" t="s">
        <v>48</v>
      </c>
      <c r="C19" s="12" t="s">
        <v>60</v>
      </c>
      <c r="D19" s="42"/>
      <c r="E19" s="31">
        <v>6</v>
      </c>
      <c r="F19" s="32"/>
      <c r="G19" s="31"/>
      <c r="H19" s="33"/>
      <c r="I19" s="33">
        <v>7</v>
      </c>
      <c r="J19" s="9"/>
      <c r="K19" s="8"/>
      <c r="L19" s="90">
        <f>IF(Q19&gt;20," ",Q19)</f>
        <v>6</v>
      </c>
      <c r="M19" s="5">
        <f>IF(R19&gt;20," ",R19)</f>
        <v>7</v>
      </c>
      <c r="N19" s="5" t="str">
        <f>IF(S19&gt;20," ",S19)</f>
        <v xml:space="preserve"> </v>
      </c>
      <c r="O19" s="6">
        <f>IF(T19&lt;1," ",T19)</f>
        <v>29</v>
      </c>
      <c r="Q19">
        <f>IF(COUNT(D19:K19)&gt;0,SMALL(D19:K19,1),21)</f>
        <v>6</v>
      </c>
      <c r="R19">
        <f>IF(COUNT(D19:K19)&gt;1,SMALL(D19:K19,2),21)</f>
        <v>7</v>
      </c>
      <c r="S19">
        <f>IF(COUNT(D19:K19)&gt;2,SMALL(D19:K19,3),21)</f>
        <v>21</v>
      </c>
      <c r="T19">
        <f>21*3-Q19-R19-S19-((3-COUNT(Q19:S19))*21)</f>
        <v>29</v>
      </c>
      <c r="V19" s="35">
        <f>IF(COUNT(D19:K19)&gt;0,SMALL(D19:K19,1),21)</f>
        <v>6</v>
      </c>
      <c r="W19" s="35">
        <f>IF(COUNT(D19:K19)&gt;1,SMALL(D19:K19,2),21)</f>
        <v>7</v>
      </c>
      <c r="X19" s="35">
        <f>IF(COUNT(D19:K19)&gt;2,SMALL(D19:K19,3),21)</f>
        <v>21</v>
      </c>
      <c r="Y19" s="35">
        <f>IF(COUNT(D19:K19)&gt;3,SMALL(D19:K19,4),21)</f>
        <v>21</v>
      </c>
      <c r="Z19" s="35">
        <f>IF(COUNT(D19:K19)&gt;4,SMALL(D19:K19,5),21)</f>
        <v>21</v>
      </c>
      <c r="AA19">
        <f>21*5-V19-W19-X19-Y19-Z19-((5-COUNT(V19:Z19))*21)</f>
        <v>29</v>
      </c>
      <c r="AC19" s="35"/>
      <c r="AD19" s="35"/>
      <c r="AE19" s="52"/>
    </row>
    <row r="20" spans="1:31" ht="12.95" customHeight="1" x14ac:dyDescent="0.2">
      <c r="A20" s="37">
        <f>IF(AA20&lt;1," ",AA20)</f>
        <v>28</v>
      </c>
      <c r="B20" s="38" t="s">
        <v>19</v>
      </c>
      <c r="C20" s="38" t="s">
        <v>51</v>
      </c>
      <c r="D20" s="42">
        <v>2</v>
      </c>
      <c r="E20" s="31">
        <v>17</v>
      </c>
      <c r="F20" s="32">
        <v>16</v>
      </c>
      <c r="G20" s="31"/>
      <c r="H20" s="33"/>
      <c r="I20" s="33"/>
      <c r="J20" s="33"/>
      <c r="K20" s="32"/>
      <c r="L20" s="83">
        <f>IF(Q20&gt;20," ",Q20)</f>
        <v>2</v>
      </c>
      <c r="M20" s="31">
        <f>IF(R20&gt;20," ",R20)</f>
        <v>16</v>
      </c>
      <c r="N20" s="31">
        <f>IF(S20&gt;20," ",S20)</f>
        <v>17</v>
      </c>
      <c r="O20" s="34">
        <f>IF(T20&lt;1," ",T20)</f>
        <v>28</v>
      </c>
      <c r="P20" s="93"/>
      <c r="Q20" s="35">
        <f>IF(COUNT(D20:K20)&gt;0,SMALL(D20:K20,1),21)</f>
        <v>2</v>
      </c>
      <c r="R20" s="35">
        <f>IF(COUNT(D20:K20)&gt;1,SMALL(D20:K20,2),21)</f>
        <v>16</v>
      </c>
      <c r="S20" s="35">
        <f>IF(COUNT(D20:K20)&gt;2,SMALL(D20:K20,3),21)</f>
        <v>17</v>
      </c>
      <c r="T20" s="35">
        <f>21*3-Q20-R20-S20-((3-COUNT(Q20:S20))*21)</f>
        <v>28</v>
      </c>
      <c r="U20" s="35"/>
      <c r="V20" s="35">
        <f>IF(COUNT(D20:K20)&gt;0,SMALL(D20:K20,1),21)</f>
        <v>2</v>
      </c>
      <c r="W20" s="35">
        <f>IF(COUNT(D20:K20)&gt;1,SMALL(D20:K20,2),21)</f>
        <v>16</v>
      </c>
      <c r="X20" s="35">
        <f>IF(COUNT(D20:K20)&gt;2,SMALL(D20:K20,3),21)</f>
        <v>17</v>
      </c>
      <c r="Y20" s="35">
        <f>IF(COUNT(D20:K20)&gt;3,SMALL(D20:K20,4),21)</f>
        <v>21</v>
      </c>
      <c r="Z20" s="35">
        <f>IF(COUNT(D20:K20)&gt;4,SMALL(D20:K20,5),21)</f>
        <v>21</v>
      </c>
      <c r="AA20" s="35">
        <f>21*5-V20-W20-X20-Y20-Z20-((5-COUNT(V20:Z20))*21)</f>
        <v>28</v>
      </c>
      <c r="AB20" s="35"/>
      <c r="AC20" s="35"/>
      <c r="AD20" s="35"/>
      <c r="AE20" s="52"/>
    </row>
    <row r="21" spans="1:31" ht="12.95" customHeight="1" x14ac:dyDescent="0.2">
      <c r="A21" s="37">
        <f>IF(AA21&lt;1," ",AA21)</f>
        <v>28</v>
      </c>
      <c r="B21" s="12" t="s">
        <v>49</v>
      </c>
      <c r="C21" s="12" t="s">
        <v>6</v>
      </c>
      <c r="D21" s="42"/>
      <c r="E21" s="31">
        <v>12</v>
      </c>
      <c r="F21" s="32">
        <v>9</v>
      </c>
      <c r="G21" s="31"/>
      <c r="H21" s="33"/>
      <c r="I21" s="33">
        <v>14</v>
      </c>
      <c r="J21" s="9"/>
      <c r="K21" s="8"/>
      <c r="L21" s="90">
        <f>IF(Q21&gt;20," ",Q21)</f>
        <v>9</v>
      </c>
      <c r="M21" s="5">
        <f>IF(R21&gt;20," ",R21)</f>
        <v>12</v>
      </c>
      <c r="N21" s="5">
        <f>IF(S21&gt;20," ",S21)</f>
        <v>14</v>
      </c>
      <c r="O21" s="6">
        <f>IF(T21&lt;1," ",T21)</f>
        <v>28</v>
      </c>
      <c r="Q21">
        <f>IF(COUNT(D21:K21)&gt;0,SMALL(D21:K21,1),21)</f>
        <v>9</v>
      </c>
      <c r="R21">
        <f>IF(COUNT(D21:K21)&gt;1,SMALL(D21:K21,2),21)</f>
        <v>12</v>
      </c>
      <c r="S21">
        <f>IF(COUNT(D21:K21)&gt;2,SMALL(D21:K21,3),21)</f>
        <v>14</v>
      </c>
      <c r="T21">
        <f>21*3-Q21-R21-S21-((3-COUNT(Q21:S21))*21)</f>
        <v>28</v>
      </c>
      <c r="V21" s="35">
        <f>IF(COUNT(D21:K21)&gt;0,SMALL(D21:K21,1),21)</f>
        <v>9</v>
      </c>
      <c r="W21" s="35">
        <f>IF(COUNT(D21:K21)&gt;1,SMALL(D21:K21,2),21)</f>
        <v>12</v>
      </c>
      <c r="X21" s="35">
        <f>IF(COUNT(D21:K21)&gt;2,SMALL(D21:K21,3),21)</f>
        <v>14</v>
      </c>
      <c r="Y21" s="35">
        <f>IF(COUNT(D21:K21)&gt;3,SMALL(D21:K21,4),21)</f>
        <v>21</v>
      </c>
      <c r="Z21" s="35">
        <f>IF(COUNT(D21:K21)&gt;4,SMALL(D21:K21,5),21)</f>
        <v>21</v>
      </c>
      <c r="AA21">
        <f>21*5-V21-W21-X21-Y21-Z21-((5-COUNT(V21:Z21))*21)</f>
        <v>28</v>
      </c>
      <c r="AC21" s="35"/>
      <c r="AD21" s="35"/>
      <c r="AE21" s="52"/>
    </row>
    <row r="22" spans="1:31" ht="12.95" customHeight="1" x14ac:dyDescent="0.2">
      <c r="A22" s="37">
        <f>IF(AA22&lt;1," ",AA22)</f>
        <v>25</v>
      </c>
      <c r="B22" s="12" t="s">
        <v>37</v>
      </c>
      <c r="C22" s="12" t="s">
        <v>6</v>
      </c>
      <c r="D22" s="42"/>
      <c r="E22" s="31">
        <v>11</v>
      </c>
      <c r="F22" s="32"/>
      <c r="G22" s="31"/>
      <c r="H22" s="33">
        <v>6</v>
      </c>
      <c r="I22" s="33"/>
      <c r="J22" s="9"/>
      <c r="K22" s="8"/>
      <c r="L22" s="90">
        <f>IF(Q22&gt;20," ",Q22)</f>
        <v>6</v>
      </c>
      <c r="M22" s="5">
        <f>IF(R22&gt;20," ",R22)</f>
        <v>11</v>
      </c>
      <c r="N22" s="5" t="str">
        <f>IF(S22&gt;20," ",S22)</f>
        <v xml:space="preserve"> </v>
      </c>
      <c r="O22" s="6">
        <f>IF(T22&lt;1," ",T22)</f>
        <v>25</v>
      </c>
      <c r="Q22">
        <f>IF(COUNT(D22:K22)&gt;0,SMALL(D22:K22,1),21)</f>
        <v>6</v>
      </c>
      <c r="R22">
        <f>IF(COUNT(D22:K22)&gt;1,SMALL(D22:K22,2),21)</f>
        <v>11</v>
      </c>
      <c r="S22">
        <f>IF(COUNT(D22:K22)&gt;2,SMALL(D22:K22,3),21)</f>
        <v>21</v>
      </c>
      <c r="T22">
        <f>21*3-Q22-R22-S22-((3-COUNT(Q22:S22))*21)</f>
        <v>25</v>
      </c>
      <c r="V22" s="35">
        <f>IF(COUNT(D22:K22)&gt;0,SMALL(D22:K22,1),21)</f>
        <v>6</v>
      </c>
      <c r="W22" s="35">
        <f>IF(COUNT(D22:K22)&gt;1,SMALL(D22:K22,2),21)</f>
        <v>11</v>
      </c>
      <c r="X22" s="35">
        <f>IF(COUNT(D22:K22)&gt;2,SMALL(D22:K22,3),21)</f>
        <v>21</v>
      </c>
      <c r="Y22" s="35">
        <f>IF(COUNT(D22:K22)&gt;3,SMALL(D22:K22,4),21)</f>
        <v>21</v>
      </c>
      <c r="Z22" s="35">
        <f>IF(COUNT(D22:K22)&gt;4,SMALL(D22:K22,5),21)</f>
        <v>21</v>
      </c>
      <c r="AA22">
        <f>21*5-V22-W22-X22-Y22-Z22-((5-COUNT(V22:Z22))*21)</f>
        <v>25</v>
      </c>
      <c r="AC22" s="35"/>
      <c r="AD22" s="35"/>
      <c r="AE22" s="52"/>
    </row>
    <row r="23" spans="1:31" ht="12.95" customHeight="1" x14ac:dyDescent="0.2">
      <c r="A23" s="37">
        <f>IF(AA23&lt;1," ",AA23)</f>
        <v>24</v>
      </c>
      <c r="B23" s="12" t="s">
        <v>136</v>
      </c>
      <c r="C23" s="12" t="s">
        <v>51</v>
      </c>
      <c r="D23" s="42"/>
      <c r="E23" s="31">
        <v>14</v>
      </c>
      <c r="F23" s="32">
        <v>4</v>
      </c>
      <c r="G23" s="31"/>
      <c r="H23" s="33"/>
      <c r="I23" s="33"/>
      <c r="J23" s="9"/>
      <c r="K23" s="8"/>
      <c r="L23" s="90">
        <f>IF(Q23&gt;20," ",Q23)</f>
        <v>4</v>
      </c>
      <c r="M23" s="5">
        <f>IF(R23&gt;20," ",R23)</f>
        <v>14</v>
      </c>
      <c r="N23" s="5" t="str">
        <f>IF(S23&gt;20," ",S23)</f>
        <v xml:space="preserve"> </v>
      </c>
      <c r="O23" s="6">
        <f>IF(T23&lt;1," ",T23)</f>
        <v>24</v>
      </c>
      <c r="Q23">
        <f>IF(COUNT(D23:K23)&gt;0,SMALL(D23:K23,1),21)</f>
        <v>4</v>
      </c>
      <c r="R23">
        <f>IF(COUNT(D23:K23)&gt;1,SMALL(D23:K23,2),21)</f>
        <v>14</v>
      </c>
      <c r="S23">
        <f>IF(COUNT(D23:K23)&gt;2,SMALL(D23:K23,3),21)</f>
        <v>21</v>
      </c>
      <c r="T23">
        <f>21*3-Q23-R23-S23-((3-COUNT(Q23:S23))*21)</f>
        <v>24</v>
      </c>
      <c r="V23" s="35">
        <f>IF(COUNT(D23:K23)&gt;0,SMALL(D23:K23,1),21)</f>
        <v>4</v>
      </c>
      <c r="W23" s="35">
        <f>IF(COUNT(D23:K23)&gt;1,SMALL(D23:K23,2),21)</f>
        <v>14</v>
      </c>
      <c r="X23" s="35">
        <f>IF(COUNT(D23:K23)&gt;2,SMALL(D23:K23,3),21)</f>
        <v>21</v>
      </c>
      <c r="Y23" s="35">
        <f>IF(COUNT(D23:K23)&gt;3,SMALL(D23:K23,4),21)</f>
        <v>21</v>
      </c>
      <c r="Z23" s="35">
        <f>IF(COUNT(D23:K23)&gt;4,SMALL(D23:K23,5),21)</f>
        <v>21</v>
      </c>
      <c r="AA23">
        <f>21*5-V23-W23-X23-Y23-Z23-((5-COUNT(V23:Z23))*21)</f>
        <v>24</v>
      </c>
      <c r="AC23" s="35"/>
      <c r="AD23" s="35"/>
      <c r="AE23" s="52"/>
    </row>
    <row r="24" spans="1:31" ht="12.95" customHeight="1" x14ac:dyDescent="0.2">
      <c r="A24" s="37">
        <f>IF(AA24&lt;1," ",AA24)</f>
        <v>23</v>
      </c>
      <c r="B24" s="12" t="s">
        <v>124</v>
      </c>
      <c r="C24" s="12" t="s">
        <v>125</v>
      </c>
      <c r="D24" s="42">
        <v>16</v>
      </c>
      <c r="E24" s="31"/>
      <c r="F24" s="32">
        <v>3</v>
      </c>
      <c r="G24" s="31"/>
      <c r="H24" s="33"/>
      <c r="I24" s="33"/>
      <c r="J24" s="9"/>
      <c r="K24" s="8"/>
      <c r="L24" s="90">
        <f>IF(Q24&gt;20," ",Q24)</f>
        <v>3</v>
      </c>
      <c r="M24" s="5">
        <f>IF(R24&gt;20," ",R24)</f>
        <v>16</v>
      </c>
      <c r="N24" s="5" t="str">
        <f>IF(S24&gt;20," ",S24)</f>
        <v xml:space="preserve"> </v>
      </c>
      <c r="O24" s="6">
        <f>IF(T24&lt;1," ",T24)</f>
        <v>23</v>
      </c>
      <c r="Q24">
        <f>IF(COUNT(D24:K24)&gt;0,SMALL(D24:K24,1),21)</f>
        <v>3</v>
      </c>
      <c r="R24">
        <f>IF(COUNT(D24:K24)&gt;1,SMALL(D24:K24,2),21)</f>
        <v>16</v>
      </c>
      <c r="S24">
        <f>IF(COUNT(D24:K24)&gt;2,SMALL(D24:K24,3),21)</f>
        <v>21</v>
      </c>
      <c r="T24">
        <f>21*3-Q24-R24-S24-((3-COUNT(Q24:S24))*21)</f>
        <v>23</v>
      </c>
      <c r="V24" s="35">
        <f>IF(COUNT(D24:K24)&gt;0,SMALL(D24:K24,1),21)</f>
        <v>3</v>
      </c>
      <c r="W24" s="35">
        <f>IF(COUNT(D24:K24)&gt;1,SMALL(D24:K24,2),21)</f>
        <v>16</v>
      </c>
      <c r="X24" s="35">
        <f>IF(COUNT(D24:K24)&gt;2,SMALL(D24:K24,3),21)</f>
        <v>21</v>
      </c>
      <c r="Y24" s="35">
        <f>IF(COUNT(D24:K24)&gt;3,SMALL(D24:K24,4),21)</f>
        <v>21</v>
      </c>
      <c r="Z24" s="35">
        <f>IF(COUNT(D24:K24)&gt;4,SMALL(D24:K24,5),21)</f>
        <v>21</v>
      </c>
      <c r="AA24">
        <f>21*5-V24-W24-X24-Y24-Z24-((5-COUNT(V24:Z24))*21)</f>
        <v>23</v>
      </c>
      <c r="AC24" s="35"/>
      <c r="AD24" s="35"/>
      <c r="AE24" s="52"/>
    </row>
    <row r="25" spans="1:31" ht="12.95" customHeight="1" x14ac:dyDescent="0.2">
      <c r="A25" s="37">
        <f>IF(AA25&lt;1," ",AA25)</f>
        <v>23</v>
      </c>
      <c r="B25" s="12" t="s">
        <v>118</v>
      </c>
      <c r="C25" s="12" t="s">
        <v>10</v>
      </c>
      <c r="D25" s="42">
        <v>7</v>
      </c>
      <c r="E25" s="31"/>
      <c r="F25" s="32"/>
      <c r="G25" s="31"/>
      <c r="H25" s="33">
        <v>13</v>
      </c>
      <c r="I25" s="33">
        <v>20</v>
      </c>
      <c r="J25" s="9"/>
      <c r="K25" s="8"/>
      <c r="L25" s="90">
        <f>IF(Q25&gt;20," ",Q25)</f>
        <v>7</v>
      </c>
      <c r="M25" s="5">
        <f>IF(R25&gt;20," ",R25)</f>
        <v>13</v>
      </c>
      <c r="N25" s="5">
        <f>IF(S25&gt;20," ",S25)</f>
        <v>20</v>
      </c>
      <c r="O25" s="6">
        <f>IF(T25&lt;1," ",T25)</f>
        <v>23</v>
      </c>
      <c r="Q25">
        <f>IF(COUNT(D25:K25)&gt;0,SMALL(D25:K25,1),21)</f>
        <v>7</v>
      </c>
      <c r="R25">
        <f>IF(COUNT(D25:K25)&gt;1,SMALL(D25:K25,2),21)</f>
        <v>13</v>
      </c>
      <c r="S25">
        <f>IF(COUNT(D25:K25)&gt;2,SMALL(D25:K25,3),21)</f>
        <v>20</v>
      </c>
      <c r="T25">
        <f>21*3-Q25-R25-S25-((3-COUNT(Q25:S25))*21)</f>
        <v>23</v>
      </c>
      <c r="V25" s="35">
        <f>IF(COUNT(D25:K25)&gt;0,SMALL(D25:K25,1),21)</f>
        <v>7</v>
      </c>
      <c r="W25" s="35">
        <f>IF(COUNT(D25:K25)&gt;1,SMALL(D25:K25,2),21)</f>
        <v>13</v>
      </c>
      <c r="X25" s="35">
        <f>IF(COUNT(D25:K25)&gt;2,SMALL(D25:K25,3),21)</f>
        <v>20</v>
      </c>
      <c r="Y25" s="35">
        <f>IF(COUNT(D25:K25)&gt;3,SMALL(D25:K25,4),21)</f>
        <v>21</v>
      </c>
      <c r="Z25" s="35">
        <f>IF(COUNT(D25:K25)&gt;4,SMALL(D25:K25,5),21)</f>
        <v>21</v>
      </c>
      <c r="AA25">
        <f>21*5-V25-W25-X25-Y25-Z25-((5-COUNT(V25:Z25))*21)</f>
        <v>23</v>
      </c>
      <c r="AC25" s="35"/>
      <c r="AD25" s="35"/>
      <c r="AE25" s="52"/>
    </row>
    <row r="26" spans="1:31" ht="12.95" customHeight="1" x14ac:dyDescent="0.2">
      <c r="A26" s="37">
        <f>IF(AA26&lt;1," ",AA26)</f>
        <v>21</v>
      </c>
      <c r="B26" s="12" t="s">
        <v>88</v>
      </c>
      <c r="C26" s="12" t="s">
        <v>51</v>
      </c>
      <c r="D26" s="42">
        <v>18</v>
      </c>
      <c r="E26" s="31"/>
      <c r="F26" s="32">
        <v>17</v>
      </c>
      <c r="G26" s="31">
        <v>17</v>
      </c>
      <c r="H26" s="33"/>
      <c r="I26" s="33">
        <v>11</v>
      </c>
      <c r="J26" s="9"/>
      <c r="K26" s="8"/>
      <c r="L26" s="90">
        <f>IF(Q26&gt;20," ",Q26)</f>
        <v>11</v>
      </c>
      <c r="M26" s="5">
        <f>IF(R26&gt;20," ",R26)</f>
        <v>17</v>
      </c>
      <c r="N26" s="5">
        <f>IF(S26&gt;20," ",S26)</f>
        <v>17</v>
      </c>
      <c r="O26" s="6">
        <f>IF(T26&lt;1," ",T26)</f>
        <v>18</v>
      </c>
      <c r="Q26">
        <f>IF(COUNT(D26:K26)&gt;0,SMALL(D26:K26,1),21)</f>
        <v>11</v>
      </c>
      <c r="R26">
        <f>IF(COUNT(D26:K26)&gt;1,SMALL(D26:K26,2),21)</f>
        <v>17</v>
      </c>
      <c r="S26">
        <f>IF(COUNT(D26:K26)&gt;2,SMALL(D26:K26,3),21)</f>
        <v>17</v>
      </c>
      <c r="T26">
        <f>21*3-Q26-R26-S26-((3-COUNT(Q26:S26))*21)</f>
        <v>18</v>
      </c>
      <c r="V26" s="35">
        <f>IF(COUNT(D26:K26)&gt;0,SMALL(D26:K26,1),21)</f>
        <v>11</v>
      </c>
      <c r="W26" s="35">
        <f>IF(COUNT(D26:K26)&gt;1,SMALL(D26:K26,2),21)</f>
        <v>17</v>
      </c>
      <c r="X26" s="35">
        <f>IF(COUNT(D26:K26)&gt;2,SMALL(D26:K26,3),21)</f>
        <v>17</v>
      </c>
      <c r="Y26" s="35">
        <f>IF(COUNT(D26:K26)&gt;3,SMALL(D26:K26,4),21)</f>
        <v>18</v>
      </c>
      <c r="Z26" s="35">
        <f>IF(COUNT(D26:K26)&gt;4,SMALL(D26:K26,5),21)</f>
        <v>21</v>
      </c>
      <c r="AA26">
        <f>21*5-V26-W26-X26-Y26-Z26-((5-COUNT(V26:Z26))*21)</f>
        <v>21</v>
      </c>
      <c r="AC26" s="35"/>
      <c r="AD26" s="35"/>
      <c r="AE26" s="52"/>
    </row>
    <row r="27" spans="1:31" ht="12.95" customHeight="1" x14ac:dyDescent="0.2">
      <c r="A27" s="37">
        <f>IF(AA27&lt;1," ",AA27)</f>
        <v>17</v>
      </c>
      <c r="B27" s="12" t="s">
        <v>72</v>
      </c>
      <c r="C27" s="12" t="s">
        <v>20</v>
      </c>
      <c r="D27" s="42">
        <v>19</v>
      </c>
      <c r="E27" s="31"/>
      <c r="F27" s="32"/>
      <c r="G27" s="31">
        <v>6</v>
      </c>
      <c r="H27" s="33"/>
      <c r="I27" s="33"/>
      <c r="J27" s="9"/>
      <c r="K27" s="8"/>
      <c r="L27" s="90">
        <f>IF(Q27&gt;20," ",Q27)</f>
        <v>6</v>
      </c>
      <c r="M27" s="5">
        <f>IF(R27&gt;20," ",R27)</f>
        <v>19</v>
      </c>
      <c r="N27" s="5" t="str">
        <f>IF(S27&gt;20," ",S27)</f>
        <v xml:space="preserve"> </v>
      </c>
      <c r="O27" s="6">
        <f>IF(T27&lt;1," ",T27)</f>
        <v>17</v>
      </c>
      <c r="Q27">
        <f>IF(COUNT(D27:K27)&gt;0,SMALL(D27:K27,1),21)</f>
        <v>6</v>
      </c>
      <c r="R27">
        <f>IF(COUNT(D27:K27)&gt;1,SMALL(D27:K27,2),21)</f>
        <v>19</v>
      </c>
      <c r="S27">
        <f>IF(COUNT(D27:K27)&gt;2,SMALL(D27:K27,3),21)</f>
        <v>21</v>
      </c>
      <c r="T27">
        <f>21*3-Q27-R27-S27-((3-COUNT(Q27:S27))*21)</f>
        <v>17</v>
      </c>
      <c r="V27" s="35">
        <f>IF(COUNT(D27:K27)&gt;0,SMALL(D27:K27,1),21)</f>
        <v>6</v>
      </c>
      <c r="W27" s="35">
        <f>IF(COUNT(D27:K27)&gt;1,SMALL(D27:K27,2),21)</f>
        <v>19</v>
      </c>
      <c r="X27" s="35">
        <f>IF(COUNT(D27:K27)&gt;2,SMALL(D27:K27,3),21)</f>
        <v>21</v>
      </c>
      <c r="Y27" s="35">
        <f>IF(COUNT(D27:K27)&gt;3,SMALL(D27:K27,4),21)</f>
        <v>21</v>
      </c>
      <c r="Z27" s="35">
        <f>IF(COUNT(D27:K27)&gt;4,SMALL(D27:K27,5),21)</f>
        <v>21</v>
      </c>
      <c r="AA27">
        <f>21*5-V27-W27-X27-Y27-Z27-((5-COUNT(V27:Z27))*21)</f>
        <v>17</v>
      </c>
      <c r="AC27" s="35"/>
      <c r="AD27" s="35"/>
      <c r="AE27" s="52"/>
    </row>
    <row r="28" spans="1:31" ht="12.95" customHeight="1" x14ac:dyDescent="0.2">
      <c r="A28" s="37">
        <f>IF(AA28&lt;1," ",AA28)</f>
        <v>17</v>
      </c>
      <c r="B28" s="12" t="s">
        <v>149</v>
      </c>
      <c r="C28" s="12" t="s">
        <v>23</v>
      </c>
      <c r="D28" s="42"/>
      <c r="E28" s="31"/>
      <c r="F28" s="32">
        <v>13</v>
      </c>
      <c r="G28" s="31"/>
      <c r="H28" s="33">
        <v>12</v>
      </c>
      <c r="I28" s="33"/>
      <c r="J28" s="9"/>
      <c r="K28" s="8"/>
      <c r="L28" s="90">
        <f>IF(Q28&gt;20," ",Q28)</f>
        <v>12</v>
      </c>
      <c r="M28" s="5">
        <f>IF(R28&gt;20," ",R28)</f>
        <v>13</v>
      </c>
      <c r="N28" s="5" t="str">
        <f>IF(S28&gt;20," ",S28)</f>
        <v xml:space="preserve"> </v>
      </c>
      <c r="O28" s="6">
        <f>IF(T28&lt;1," ",T28)</f>
        <v>17</v>
      </c>
      <c r="Q28">
        <f>IF(COUNT(D28:K28)&gt;0,SMALL(D28:K28,1),21)</f>
        <v>12</v>
      </c>
      <c r="R28">
        <f>IF(COUNT(D28:K28)&gt;1,SMALL(D28:K28,2),21)</f>
        <v>13</v>
      </c>
      <c r="S28">
        <f>IF(COUNT(D28:K28)&gt;2,SMALL(D28:K28,3),21)</f>
        <v>21</v>
      </c>
      <c r="T28">
        <f>21*3-Q28-R28-S28-((3-COUNT(Q28:S28))*21)</f>
        <v>17</v>
      </c>
      <c r="V28" s="35">
        <f>IF(COUNT(D28:K28)&gt;0,SMALL(D28:K28,1),21)</f>
        <v>12</v>
      </c>
      <c r="W28" s="35">
        <f>IF(COUNT(D28:K28)&gt;1,SMALL(D28:K28,2),21)</f>
        <v>13</v>
      </c>
      <c r="X28" s="35">
        <f>IF(COUNT(D28:K28)&gt;2,SMALL(D28:K28,3),21)</f>
        <v>21</v>
      </c>
      <c r="Y28" s="35">
        <f>IF(COUNT(D28:K28)&gt;3,SMALL(D28:K28,4),21)</f>
        <v>21</v>
      </c>
      <c r="Z28" s="35">
        <f>IF(COUNT(D28:K28)&gt;4,SMALL(D28:K28,5),21)</f>
        <v>21</v>
      </c>
      <c r="AA28">
        <f>21*5-V28-W28-X28-Y28-Z28-((5-COUNT(V28:Z28))*21)</f>
        <v>17</v>
      </c>
      <c r="AC28" s="35"/>
      <c r="AD28" s="35"/>
      <c r="AE28" s="52"/>
    </row>
    <row r="29" spans="1:31" ht="12.95" customHeight="1" x14ac:dyDescent="0.2">
      <c r="A29" s="37">
        <f>IF(AA29&lt;1," ",AA29)</f>
        <v>16</v>
      </c>
      <c r="B29" s="12" t="s">
        <v>70</v>
      </c>
      <c r="C29" s="12" t="s">
        <v>145</v>
      </c>
      <c r="D29" s="42">
        <v>11</v>
      </c>
      <c r="E29" s="31">
        <v>20</v>
      </c>
      <c r="F29" s="32">
        <v>19</v>
      </c>
      <c r="G29" s="31">
        <v>18</v>
      </c>
      <c r="H29" s="33"/>
      <c r="I29" s="33"/>
      <c r="J29" s="9"/>
      <c r="K29" s="8"/>
      <c r="L29" s="90">
        <f>IF(Q29&gt;20," ",Q29)</f>
        <v>11</v>
      </c>
      <c r="M29" s="5">
        <f>IF(R29&gt;20," ",R29)</f>
        <v>18</v>
      </c>
      <c r="N29" s="5">
        <f>IF(S29&gt;20," ",S29)</f>
        <v>19</v>
      </c>
      <c r="O29" s="6">
        <f>IF(T29&lt;1," ",T29)</f>
        <v>15</v>
      </c>
      <c r="Q29">
        <f>IF(COUNT(D29:K29)&gt;0,SMALL(D29:K29,1),21)</f>
        <v>11</v>
      </c>
      <c r="R29">
        <f>IF(COUNT(D29:K29)&gt;1,SMALL(D29:K29,2),21)</f>
        <v>18</v>
      </c>
      <c r="S29">
        <f>IF(COUNT(D29:K29)&gt;2,SMALL(D29:K29,3),21)</f>
        <v>19</v>
      </c>
      <c r="T29">
        <f>21*3-Q29-R29-S29-((3-COUNT(Q29:S29))*21)</f>
        <v>15</v>
      </c>
      <c r="V29" s="35">
        <f>IF(COUNT(D29:K29)&gt;0,SMALL(D29:K29,1),21)</f>
        <v>11</v>
      </c>
      <c r="W29" s="35">
        <f>IF(COUNT(D29:K29)&gt;1,SMALL(D29:K29,2),21)</f>
        <v>18</v>
      </c>
      <c r="X29" s="35">
        <f>IF(COUNT(D29:K29)&gt;2,SMALL(D29:K29,3),21)</f>
        <v>19</v>
      </c>
      <c r="Y29" s="35">
        <f>IF(COUNT(D29:K29)&gt;3,SMALL(D29:K29,4),21)</f>
        <v>20</v>
      </c>
      <c r="Z29" s="35">
        <f>IF(COUNT(D29:K29)&gt;4,SMALL(D29:K29,5),21)</f>
        <v>21</v>
      </c>
      <c r="AA29">
        <f>21*5-V29-W29-X29-Y29-Z29-((5-COUNT(V29:Z29))*21)</f>
        <v>16</v>
      </c>
      <c r="AC29" s="35"/>
      <c r="AD29" s="35"/>
      <c r="AE29" s="52"/>
    </row>
    <row r="30" spans="1:31" ht="12.95" customHeight="1" x14ac:dyDescent="0.2">
      <c r="A30" s="37">
        <f>IF(AA30&lt;1," ",AA30)</f>
        <v>14</v>
      </c>
      <c r="B30" s="12" t="s">
        <v>174</v>
      </c>
      <c r="C30" s="12" t="s">
        <v>23</v>
      </c>
      <c r="D30" s="42"/>
      <c r="E30" s="31"/>
      <c r="F30" s="32"/>
      <c r="G30" s="31"/>
      <c r="H30" s="33">
        <v>7</v>
      </c>
      <c r="I30" s="33"/>
      <c r="J30" s="9"/>
      <c r="K30" s="8"/>
      <c r="L30" s="90">
        <f>IF(Q30&gt;20," ",Q30)</f>
        <v>7</v>
      </c>
      <c r="M30" s="5" t="str">
        <f>IF(R30&gt;20," ",R30)</f>
        <v xml:space="preserve"> </v>
      </c>
      <c r="N30" s="5" t="str">
        <f>IF(S30&gt;20," ",S30)</f>
        <v xml:space="preserve"> </v>
      </c>
      <c r="O30" s="6">
        <f>IF(T30&lt;1," ",T30)</f>
        <v>14</v>
      </c>
      <c r="Q30">
        <f>IF(COUNT(D30:K30)&gt;0,SMALL(D30:K30,1),21)</f>
        <v>7</v>
      </c>
      <c r="R30">
        <f>IF(COUNT(D30:K30)&gt;1,SMALL(D30:K30,2),21)</f>
        <v>21</v>
      </c>
      <c r="S30">
        <f>IF(COUNT(D30:K30)&gt;2,SMALL(D30:K30,3),21)</f>
        <v>21</v>
      </c>
      <c r="T30">
        <f>21*3-Q30-R30-S30-((3-COUNT(Q30:S30))*21)</f>
        <v>14</v>
      </c>
      <c r="V30" s="35">
        <f>IF(COUNT(D30:K30)&gt;0,SMALL(D30:K30,1),21)</f>
        <v>7</v>
      </c>
      <c r="W30" s="35">
        <f>IF(COUNT(D30:K30)&gt;1,SMALL(D30:K30,2),21)</f>
        <v>21</v>
      </c>
      <c r="X30" s="35">
        <f>IF(COUNT(D30:K30)&gt;2,SMALL(D30:K30,3),21)</f>
        <v>21</v>
      </c>
      <c r="Y30" s="35">
        <f>IF(COUNT(D30:K30)&gt;3,SMALL(D30:K30,4),21)</f>
        <v>21</v>
      </c>
      <c r="Z30" s="35">
        <f>IF(COUNT(D30:K30)&gt;4,SMALL(D30:K30,5),21)</f>
        <v>21</v>
      </c>
      <c r="AA30">
        <f>21*5-V30-W30-X30-Y30-Z30-((5-COUNT(V30:Z30))*21)</f>
        <v>14</v>
      </c>
      <c r="AC30" s="35"/>
      <c r="AD30" s="35"/>
      <c r="AE30" s="52"/>
    </row>
    <row r="31" spans="1:31" ht="12.95" customHeight="1" x14ac:dyDescent="0.2">
      <c r="A31" s="37">
        <f>IF(AA31&lt;1," ",AA31)</f>
        <v>13</v>
      </c>
      <c r="B31" s="12" t="s">
        <v>120</v>
      </c>
      <c r="C31" s="12" t="s">
        <v>145</v>
      </c>
      <c r="D31" s="42">
        <v>10</v>
      </c>
      <c r="E31" s="31"/>
      <c r="F31" s="32"/>
      <c r="G31" s="31">
        <v>19</v>
      </c>
      <c r="H31" s="33"/>
      <c r="I31" s="33"/>
      <c r="J31" s="9"/>
      <c r="K31" s="8"/>
      <c r="L31" s="90">
        <f>IF(Q31&gt;20," ",Q31)</f>
        <v>10</v>
      </c>
      <c r="M31" s="5">
        <f>IF(R31&gt;20," ",R31)</f>
        <v>19</v>
      </c>
      <c r="N31" s="5" t="str">
        <f>IF(S31&gt;20," ",S31)</f>
        <v xml:space="preserve"> </v>
      </c>
      <c r="O31" s="6">
        <f>IF(T31&lt;1," ",T31)</f>
        <v>13</v>
      </c>
      <c r="Q31">
        <f>IF(COUNT(D31:K31)&gt;0,SMALL(D31:K31,1),21)</f>
        <v>10</v>
      </c>
      <c r="R31">
        <f>IF(COUNT(D31:K31)&gt;1,SMALL(D31:K31,2),21)</f>
        <v>19</v>
      </c>
      <c r="S31">
        <f>IF(COUNT(D31:K31)&gt;2,SMALL(D31:K31,3),21)</f>
        <v>21</v>
      </c>
      <c r="T31">
        <f>21*3-Q31-R31-S31-((3-COUNT(Q31:S31))*21)</f>
        <v>13</v>
      </c>
      <c r="V31" s="35">
        <f>IF(COUNT(D31:K31)&gt;0,SMALL(D31:K31,1),21)</f>
        <v>10</v>
      </c>
      <c r="W31" s="35">
        <f>IF(COUNT(D31:K31)&gt;1,SMALL(D31:K31,2),21)</f>
        <v>19</v>
      </c>
      <c r="X31" s="35">
        <f>IF(COUNT(D31:K31)&gt;2,SMALL(D31:K31,3),21)</f>
        <v>21</v>
      </c>
      <c r="Y31" s="35">
        <f>IF(COUNT(D31:K31)&gt;3,SMALL(D31:K31,4),21)</f>
        <v>21</v>
      </c>
      <c r="Z31" s="35">
        <f>IF(COUNT(D31:K31)&gt;4,SMALL(D31:K31,5),21)</f>
        <v>21</v>
      </c>
      <c r="AA31">
        <f>21*5-V31-W31-X31-Y31-Z31-((5-COUNT(V31:Z31))*21)</f>
        <v>13</v>
      </c>
      <c r="AC31" s="35"/>
      <c r="AD31" s="35"/>
      <c r="AE31" s="52"/>
    </row>
    <row r="32" spans="1:31" ht="12.95" customHeight="1" x14ac:dyDescent="0.2">
      <c r="A32" s="37">
        <f>IF(AA32&lt;1," ",AA32)</f>
        <v>12</v>
      </c>
      <c r="B32" s="12" t="s">
        <v>135</v>
      </c>
      <c r="C32" s="12" t="s">
        <v>23</v>
      </c>
      <c r="D32" s="42"/>
      <c r="E32" s="31">
        <v>9</v>
      </c>
      <c r="F32" s="32"/>
      <c r="G32" s="31"/>
      <c r="H32" s="33"/>
      <c r="I32" s="33"/>
      <c r="J32" s="9"/>
      <c r="K32" s="8"/>
      <c r="L32" s="90">
        <f>IF(Q32&gt;20," ",Q32)</f>
        <v>9</v>
      </c>
      <c r="M32" s="5" t="str">
        <f>IF(R32&gt;20," ",R32)</f>
        <v xml:space="preserve"> </v>
      </c>
      <c r="N32" s="5" t="str">
        <f>IF(S32&gt;20," ",S32)</f>
        <v xml:space="preserve"> </v>
      </c>
      <c r="O32" s="6">
        <f>IF(T32&lt;1," ",T32)</f>
        <v>12</v>
      </c>
      <c r="Q32">
        <f>IF(COUNT(D32:K32)&gt;0,SMALL(D32:K32,1),21)</f>
        <v>9</v>
      </c>
      <c r="R32">
        <f>IF(COUNT(D32:K32)&gt;1,SMALL(D32:K32,2),21)</f>
        <v>21</v>
      </c>
      <c r="S32">
        <f>IF(COUNT(D32:K32)&gt;2,SMALL(D32:K32,3),21)</f>
        <v>21</v>
      </c>
      <c r="T32">
        <f>21*3-Q32-R32-S32-((3-COUNT(Q32:S32))*21)</f>
        <v>12</v>
      </c>
      <c r="V32" s="35">
        <f>IF(COUNT(D32:K32)&gt;0,SMALL(D32:K32,1),21)</f>
        <v>9</v>
      </c>
      <c r="W32" s="35">
        <f>IF(COUNT(D32:K32)&gt;1,SMALL(D32:K32,2),21)</f>
        <v>21</v>
      </c>
      <c r="X32" s="35">
        <f>IF(COUNT(D32:K32)&gt;2,SMALL(D32:K32,3),21)</f>
        <v>21</v>
      </c>
      <c r="Y32" s="35">
        <f>IF(COUNT(D32:K32)&gt;3,SMALL(D32:K32,4),21)</f>
        <v>21</v>
      </c>
      <c r="Z32" s="35">
        <f>IF(COUNT(D32:K32)&gt;4,SMALL(D32:K32,5),21)</f>
        <v>21</v>
      </c>
      <c r="AA32">
        <f>21*5-V32-W32-X32-Y32-Z32-((5-COUNT(V32:Z32))*21)</f>
        <v>12</v>
      </c>
      <c r="AC32" s="35"/>
      <c r="AD32" s="35"/>
      <c r="AE32" s="52"/>
    </row>
    <row r="33" spans="1:31" ht="12.95" customHeight="1" x14ac:dyDescent="0.2">
      <c r="A33" s="37">
        <f>IF(AA33&lt;1," ",AA33)</f>
        <v>12</v>
      </c>
      <c r="B33" s="12" t="s">
        <v>175</v>
      </c>
      <c r="C33" s="12" t="s">
        <v>16</v>
      </c>
      <c r="D33" s="42"/>
      <c r="E33" s="31"/>
      <c r="F33" s="32"/>
      <c r="G33" s="31"/>
      <c r="H33" s="33">
        <v>9</v>
      </c>
      <c r="I33" s="33"/>
      <c r="J33" s="9"/>
      <c r="K33" s="8"/>
      <c r="L33" s="90">
        <f>IF(Q33&gt;20," ",Q33)</f>
        <v>9</v>
      </c>
      <c r="M33" s="5" t="str">
        <f>IF(R33&gt;20," ",R33)</f>
        <v xml:space="preserve"> </v>
      </c>
      <c r="N33" s="5" t="str">
        <f>IF(S33&gt;20," ",S33)</f>
        <v xml:space="preserve"> </v>
      </c>
      <c r="O33" s="6">
        <f>IF(T33&lt;1," ",T33)</f>
        <v>12</v>
      </c>
      <c r="Q33">
        <f>IF(COUNT(D33:K33)&gt;0,SMALL(D33:K33,1),21)</f>
        <v>9</v>
      </c>
      <c r="R33">
        <f>IF(COUNT(D33:K33)&gt;1,SMALL(D33:K33,2),21)</f>
        <v>21</v>
      </c>
      <c r="S33">
        <f>IF(COUNT(D33:K33)&gt;2,SMALL(D33:K33,3),21)</f>
        <v>21</v>
      </c>
      <c r="T33">
        <f>21*3-Q33-R33-S33-((3-COUNT(Q33:S33))*21)</f>
        <v>12</v>
      </c>
      <c r="V33" s="35">
        <f>IF(COUNT(D33:K33)&gt;0,SMALL(D33:K33,1),21)</f>
        <v>9</v>
      </c>
      <c r="W33" s="35">
        <f>IF(COUNT(D33:K33)&gt;1,SMALL(D33:K33,2),21)</f>
        <v>21</v>
      </c>
      <c r="X33" s="35">
        <f>IF(COUNT(D33:K33)&gt;2,SMALL(D33:K33,3),21)</f>
        <v>21</v>
      </c>
      <c r="Y33" s="35">
        <f>IF(COUNT(D33:K33)&gt;3,SMALL(D33:K33,4),21)</f>
        <v>21</v>
      </c>
      <c r="Z33" s="35">
        <f>IF(COUNT(D33:K33)&gt;4,SMALL(D33:K33,5),21)</f>
        <v>21</v>
      </c>
      <c r="AA33">
        <f>21*5-V33-W33-X33-Y33-Z33-((5-COUNT(V33:Z33))*21)</f>
        <v>12</v>
      </c>
      <c r="AC33" s="35"/>
      <c r="AD33" s="35"/>
      <c r="AE33" s="52"/>
    </row>
    <row r="34" spans="1:31" ht="12.95" customHeight="1" x14ac:dyDescent="0.2">
      <c r="A34" s="37">
        <f>IF(AA34&lt;1," ",AA34)</f>
        <v>12</v>
      </c>
      <c r="B34" s="12" t="s">
        <v>90</v>
      </c>
      <c r="C34" s="12" t="s">
        <v>51</v>
      </c>
      <c r="D34" s="42"/>
      <c r="E34" s="31"/>
      <c r="F34" s="32"/>
      <c r="G34" s="31"/>
      <c r="H34" s="33"/>
      <c r="I34" s="33">
        <v>9</v>
      </c>
      <c r="J34" s="9"/>
      <c r="K34" s="8"/>
      <c r="L34" s="90">
        <f>IF(Q34&gt;20," ",Q34)</f>
        <v>9</v>
      </c>
      <c r="M34" s="5" t="str">
        <f>IF(R34&gt;20," ",R34)</f>
        <v xml:space="preserve"> </v>
      </c>
      <c r="N34" s="5" t="str">
        <f>IF(S34&gt;20," ",S34)</f>
        <v xml:space="preserve"> </v>
      </c>
      <c r="O34" s="6">
        <f>IF(T34&lt;1," ",T34)</f>
        <v>12</v>
      </c>
      <c r="Q34">
        <f>IF(COUNT(D34:K34)&gt;0,SMALL(D34:K34,1),21)</f>
        <v>9</v>
      </c>
      <c r="R34">
        <f>IF(COUNT(D34:K34)&gt;1,SMALL(D34:K34,2),21)</f>
        <v>21</v>
      </c>
      <c r="S34">
        <f>IF(COUNT(D34:K34)&gt;2,SMALL(D34:K34,3),21)</f>
        <v>21</v>
      </c>
      <c r="T34">
        <f>21*3-Q34-R34-S34-((3-COUNT(Q34:S34))*21)</f>
        <v>12</v>
      </c>
      <c r="V34" s="35">
        <f>IF(COUNT(D34:K34)&gt;0,SMALL(D34:K34,1),21)</f>
        <v>9</v>
      </c>
      <c r="W34" s="35">
        <f>IF(COUNT(D34:K34)&gt;1,SMALL(D34:K34,2),21)</f>
        <v>21</v>
      </c>
      <c r="X34" s="35">
        <f>IF(COUNT(D34:K34)&gt;2,SMALL(D34:K34,3),21)</f>
        <v>21</v>
      </c>
      <c r="Y34" s="35">
        <f>IF(COUNT(D34:K34)&gt;3,SMALL(D34:K34,4),21)</f>
        <v>21</v>
      </c>
      <c r="Z34" s="35">
        <f>IF(COUNT(D34:K34)&gt;4,SMALL(D34:K34,5),21)</f>
        <v>21</v>
      </c>
      <c r="AA34">
        <f>21*5-V34-W34-X34-Y34-Z34-((5-COUNT(V34:Z34))*21)</f>
        <v>12</v>
      </c>
      <c r="AC34" s="35"/>
      <c r="AD34" s="35"/>
      <c r="AE34" s="52"/>
    </row>
    <row r="35" spans="1:31" ht="12.95" customHeight="1" x14ac:dyDescent="0.2">
      <c r="A35" s="37">
        <f>IF(AA35&lt;1," ",AA35)</f>
        <v>12</v>
      </c>
      <c r="B35" s="12" t="s">
        <v>105</v>
      </c>
      <c r="C35" s="12" t="s">
        <v>16</v>
      </c>
      <c r="D35" s="42">
        <v>17</v>
      </c>
      <c r="E35" s="31"/>
      <c r="F35" s="32">
        <v>18</v>
      </c>
      <c r="G35" s="31"/>
      <c r="H35" s="33">
        <v>16</v>
      </c>
      <c r="I35" s="33"/>
      <c r="J35" s="9"/>
      <c r="K35" s="8"/>
      <c r="L35" s="90">
        <f>IF(Q35&gt;20," ",Q35)</f>
        <v>16</v>
      </c>
      <c r="M35" s="5">
        <f>IF(R35&gt;20," ",R35)</f>
        <v>17</v>
      </c>
      <c r="N35" s="5">
        <f>IF(S35&gt;20," ",S35)</f>
        <v>18</v>
      </c>
      <c r="O35" s="6">
        <f>IF(T35&lt;1," ",T35)</f>
        <v>12</v>
      </c>
      <c r="Q35">
        <f>IF(COUNT(D35:K35)&gt;0,SMALL(D35:K35,1),21)</f>
        <v>16</v>
      </c>
      <c r="R35">
        <f>IF(COUNT(D35:K35)&gt;1,SMALL(D35:K35,2),21)</f>
        <v>17</v>
      </c>
      <c r="S35">
        <f>IF(COUNT(D35:K35)&gt;2,SMALL(D35:K35,3),21)</f>
        <v>18</v>
      </c>
      <c r="T35">
        <f>21*3-Q35-R35-S35-((3-COUNT(Q35:S35))*21)</f>
        <v>12</v>
      </c>
      <c r="V35" s="35">
        <f>IF(COUNT(D35:K35)&gt;0,SMALL(D35:K35,1),21)</f>
        <v>16</v>
      </c>
      <c r="W35" s="35">
        <f>IF(COUNT(D35:K35)&gt;1,SMALL(D35:K35,2),21)</f>
        <v>17</v>
      </c>
      <c r="X35" s="35">
        <f>IF(COUNT(D35:K35)&gt;2,SMALL(D35:K35,3),21)</f>
        <v>18</v>
      </c>
      <c r="Y35" s="35">
        <f>IF(COUNT(D35:K35)&gt;3,SMALL(D35:K35,4),21)</f>
        <v>21</v>
      </c>
      <c r="Z35" s="35">
        <f>IF(COUNT(D35:K35)&gt;4,SMALL(D35:K35,5),21)</f>
        <v>21</v>
      </c>
      <c r="AA35">
        <f>21*5-V35-W35-X35-Y35-Z35-((5-COUNT(V35:Z35))*21)</f>
        <v>12</v>
      </c>
      <c r="AC35" s="35"/>
      <c r="AD35" s="35"/>
      <c r="AE35" s="52"/>
    </row>
    <row r="36" spans="1:31" ht="12.95" customHeight="1" x14ac:dyDescent="0.2">
      <c r="A36" s="37">
        <f>IF(AA36&lt;1," ",AA36)</f>
        <v>11</v>
      </c>
      <c r="B36" s="12" t="s">
        <v>73</v>
      </c>
      <c r="C36" s="12" t="s">
        <v>20</v>
      </c>
      <c r="D36" s="42"/>
      <c r="E36" s="31">
        <v>10</v>
      </c>
      <c r="F36" s="32"/>
      <c r="G36" s="31"/>
      <c r="H36" s="33"/>
      <c r="I36" s="33"/>
      <c r="J36" s="9"/>
      <c r="K36" s="8"/>
      <c r="L36" s="90">
        <f>IF(Q36&gt;20," ",Q36)</f>
        <v>10</v>
      </c>
      <c r="M36" s="5" t="str">
        <f>IF(R36&gt;20," ",R36)</f>
        <v xml:space="preserve"> </v>
      </c>
      <c r="N36" s="5" t="str">
        <f>IF(S36&gt;20," ",S36)</f>
        <v xml:space="preserve"> </v>
      </c>
      <c r="O36" s="6">
        <f>IF(T36&lt;1," ",T36)</f>
        <v>11</v>
      </c>
      <c r="Q36">
        <f>IF(COUNT(D36:K36)&gt;0,SMALL(D36:K36,1),21)</f>
        <v>10</v>
      </c>
      <c r="R36">
        <f>IF(COUNT(D36:K36)&gt;1,SMALL(D36:K36,2),21)</f>
        <v>21</v>
      </c>
      <c r="S36">
        <f>IF(COUNT(D36:K36)&gt;2,SMALL(D36:K36,3),21)</f>
        <v>21</v>
      </c>
      <c r="T36">
        <f>21*3-Q36-R36-S36-((3-COUNT(Q36:S36))*21)</f>
        <v>11</v>
      </c>
      <c r="V36" s="35">
        <f>IF(COUNT(D36:K36)&gt;0,SMALL(D36:K36,1),21)</f>
        <v>10</v>
      </c>
      <c r="W36" s="35">
        <f>IF(COUNT(D36:K36)&gt;1,SMALL(D36:K36,2),21)</f>
        <v>21</v>
      </c>
      <c r="X36" s="35">
        <f>IF(COUNT(D36:K36)&gt;2,SMALL(D36:K36,3),21)</f>
        <v>21</v>
      </c>
      <c r="Y36" s="35">
        <f>IF(COUNT(D36:K36)&gt;3,SMALL(D36:K36,4),21)</f>
        <v>21</v>
      </c>
      <c r="Z36" s="35">
        <f>IF(COUNT(D36:K36)&gt;4,SMALL(D36:K36,5),21)</f>
        <v>21</v>
      </c>
      <c r="AA36">
        <f>21*5-V36-W36-X36-Y36-Z36-((5-COUNT(V36:Z36))*21)</f>
        <v>11</v>
      </c>
      <c r="AC36" s="35"/>
      <c r="AD36" s="35"/>
      <c r="AE36" s="52"/>
    </row>
    <row r="37" spans="1:31" ht="12.95" customHeight="1" x14ac:dyDescent="0.2">
      <c r="A37" s="37">
        <f>IF(AA37&lt;1," ",AA37)</f>
        <v>11</v>
      </c>
      <c r="B37" s="12" t="s">
        <v>148</v>
      </c>
      <c r="C37" s="12" t="s">
        <v>16</v>
      </c>
      <c r="D37" s="42"/>
      <c r="E37" s="31"/>
      <c r="F37" s="32">
        <v>10</v>
      </c>
      <c r="G37" s="31"/>
      <c r="H37" s="33"/>
      <c r="I37" s="33"/>
      <c r="J37" s="9"/>
      <c r="K37" s="8"/>
      <c r="L37" s="90">
        <f>IF(Q37&gt;20," ",Q37)</f>
        <v>10</v>
      </c>
      <c r="M37" s="5" t="str">
        <f>IF(R37&gt;20," ",R37)</f>
        <v xml:space="preserve"> </v>
      </c>
      <c r="N37" s="5" t="str">
        <f>IF(S37&gt;20," ",S37)</f>
        <v xml:space="preserve"> </v>
      </c>
      <c r="O37" s="6">
        <f>IF(T37&lt;1," ",T37)</f>
        <v>11</v>
      </c>
      <c r="Q37">
        <f>IF(COUNT(D37:K37)&gt;0,SMALL(D37:K37,1),21)</f>
        <v>10</v>
      </c>
      <c r="R37">
        <f>IF(COUNT(D37:K37)&gt;1,SMALL(D37:K37,2),21)</f>
        <v>21</v>
      </c>
      <c r="S37">
        <f>IF(COUNT(D37:K37)&gt;2,SMALL(D37:K37,3),21)</f>
        <v>21</v>
      </c>
      <c r="T37">
        <f>21*3-Q37-R37-S37-((3-COUNT(Q37:S37))*21)</f>
        <v>11</v>
      </c>
      <c r="V37" s="35">
        <f>IF(COUNT(D37:K37)&gt;0,SMALL(D37:K37,1),21)</f>
        <v>10</v>
      </c>
      <c r="W37" s="35">
        <f>IF(COUNT(D37:K37)&gt;1,SMALL(D37:K37,2),21)</f>
        <v>21</v>
      </c>
      <c r="X37" s="35">
        <f>IF(COUNT(D37:K37)&gt;2,SMALL(D37:K37,3),21)</f>
        <v>21</v>
      </c>
      <c r="Y37" s="35">
        <f>IF(COUNT(D37:K37)&gt;3,SMALL(D37:K37,4),21)</f>
        <v>21</v>
      </c>
      <c r="Z37" s="35">
        <f>IF(COUNT(D37:K37)&gt;4,SMALL(D37:K37,5),21)</f>
        <v>21</v>
      </c>
      <c r="AA37">
        <f>21*5-V37-W37-X37-Y37-Z37-((5-COUNT(V37:Z37))*21)</f>
        <v>11</v>
      </c>
      <c r="AC37" s="35"/>
      <c r="AD37" s="35"/>
      <c r="AE37" s="52"/>
    </row>
    <row r="38" spans="1:31" ht="12.95" customHeight="1" x14ac:dyDescent="0.2">
      <c r="A38" s="37">
        <f>IF(AA38&lt;1," ",AA38)</f>
        <v>11</v>
      </c>
      <c r="B38" s="12" t="s">
        <v>100</v>
      </c>
      <c r="C38" s="12" t="s">
        <v>51</v>
      </c>
      <c r="D38" s="42"/>
      <c r="E38" s="31"/>
      <c r="F38" s="32"/>
      <c r="G38" s="31">
        <v>10</v>
      </c>
      <c r="H38" s="33"/>
      <c r="I38" s="33"/>
      <c r="J38" s="9"/>
      <c r="K38" s="8"/>
      <c r="L38" s="90">
        <f>IF(Q38&gt;20," ",Q38)</f>
        <v>10</v>
      </c>
      <c r="M38" s="5" t="str">
        <f>IF(R38&gt;20," ",R38)</f>
        <v xml:space="preserve"> </v>
      </c>
      <c r="N38" s="5" t="str">
        <f>IF(S38&gt;20," ",S38)</f>
        <v xml:space="preserve"> </v>
      </c>
      <c r="O38" s="6">
        <f>IF(T38&lt;1," ",T38)</f>
        <v>11</v>
      </c>
      <c r="Q38">
        <f>IF(COUNT(D38:K38)&gt;0,SMALL(D38:K38,1),21)</f>
        <v>10</v>
      </c>
      <c r="R38">
        <f>IF(COUNT(D38:K38)&gt;1,SMALL(D38:K38,2),21)</f>
        <v>21</v>
      </c>
      <c r="S38">
        <f>IF(COUNT(D38:K38)&gt;2,SMALL(D38:K38,3),21)</f>
        <v>21</v>
      </c>
      <c r="T38">
        <f>21*3-Q38-R38-S38-((3-COUNT(Q38:S38))*21)</f>
        <v>11</v>
      </c>
      <c r="V38" s="35">
        <f>IF(COUNT(D38:K38)&gt;0,SMALL(D38:K38,1),21)</f>
        <v>10</v>
      </c>
      <c r="W38" s="35">
        <f>IF(COUNT(D38:K38)&gt;1,SMALL(D38:K38,2),21)</f>
        <v>21</v>
      </c>
      <c r="X38" s="35">
        <f>IF(COUNT(D38:K38)&gt;2,SMALL(D38:K38,3),21)</f>
        <v>21</v>
      </c>
      <c r="Y38" s="35">
        <f>IF(COUNT(D38:K38)&gt;3,SMALL(D38:K38,4),21)</f>
        <v>21</v>
      </c>
      <c r="Z38" s="35">
        <f>IF(COUNT(D38:K38)&gt;4,SMALL(D38:K38,5),21)</f>
        <v>21</v>
      </c>
      <c r="AA38">
        <f>21*5-V38-W38-X38-Y38-Z38-((5-COUNT(V38:Z38))*21)</f>
        <v>11</v>
      </c>
      <c r="AC38" s="35"/>
      <c r="AD38" s="35"/>
      <c r="AE38" s="52"/>
    </row>
    <row r="39" spans="1:31" ht="12.95" customHeight="1" x14ac:dyDescent="0.2">
      <c r="A39" s="37">
        <f>IF(AA39&lt;1," ",AA39)</f>
        <v>11</v>
      </c>
      <c r="B39" s="12" t="s">
        <v>176</v>
      </c>
      <c r="C39" s="12" t="s">
        <v>12</v>
      </c>
      <c r="D39" s="42"/>
      <c r="E39" s="31"/>
      <c r="F39" s="32"/>
      <c r="G39" s="31"/>
      <c r="H39" s="33">
        <v>10</v>
      </c>
      <c r="I39" s="33"/>
      <c r="J39" s="9"/>
      <c r="K39" s="8"/>
      <c r="L39" s="90">
        <f>IF(Q39&gt;20," ",Q39)</f>
        <v>10</v>
      </c>
      <c r="M39" s="5" t="str">
        <f>IF(R39&gt;20," ",R39)</f>
        <v xml:space="preserve"> </v>
      </c>
      <c r="N39" s="5" t="str">
        <f>IF(S39&gt;20," ",S39)</f>
        <v xml:space="preserve"> </v>
      </c>
      <c r="O39" s="6">
        <f>IF(T39&lt;1," ",T39)</f>
        <v>11</v>
      </c>
      <c r="Q39">
        <f>IF(COUNT(D39:K39)&gt;0,SMALL(D39:K39,1),21)</f>
        <v>10</v>
      </c>
      <c r="R39">
        <f>IF(COUNT(D39:K39)&gt;1,SMALL(D39:K39,2),21)</f>
        <v>21</v>
      </c>
      <c r="S39">
        <f>IF(COUNT(D39:K39)&gt;2,SMALL(D39:K39,3),21)</f>
        <v>21</v>
      </c>
      <c r="T39">
        <f>21*3-Q39-R39-S39-((3-COUNT(Q39:S39))*21)</f>
        <v>11</v>
      </c>
      <c r="V39" s="35">
        <f>IF(COUNT(D39:K39)&gt;0,SMALL(D39:K39,1),21)</f>
        <v>10</v>
      </c>
      <c r="W39" s="35">
        <f>IF(COUNT(D39:K39)&gt;1,SMALL(D39:K39,2),21)</f>
        <v>21</v>
      </c>
      <c r="X39" s="35">
        <f>IF(COUNT(D39:K39)&gt;2,SMALL(D39:K39,3),21)</f>
        <v>21</v>
      </c>
      <c r="Y39" s="35">
        <f>IF(COUNT(D39:K39)&gt;3,SMALL(D39:K39,4),21)</f>
        <v>21</v>
      </c>
      <c r="Z39" s="35">
        <f>IF(COUNT(D39:K39)&gt;4,SMALL(D39:K39,5),21)</f>
        <v>21</v>
      </c>
      <c r="AA39">
        <f>21*5-V39-W39-X39-Y39-Z39-((5-COUNT(V39:Z39))*21)</f>
        <v>11</v>
      </c>
      <c r="AC39" s="35"/>
      <c r="AD39" s="35"/>
      <c r="AE39" s="52"/>
    </row>
    <row r="40" spans="1:31" ht="12.95" customHeight="1" x14ac:dyDescent="0.2">
      <c r="A40" s="37">
        <f>IF(AA40&lt;1," ",AA40)</f>
        <v>11</v>
      </c>
      <c r="B40" s="12" t="s">
        <v>103</v>
      </c>
      <c r="C40" s="12" t="s">
        <v>10</v>
      </c>
      <c r="D40" s="42"/>
      <c r="E40" s="31"/>
      <c r="F40" s="32"/>
      <c r="G40" s="31"/>
      <c r="H40" s="33"/>
      <c r="I40" s="33">
        <v>10</v>
      </c>
      <c r="J40" s="9"/>
      <c r="K40" s="8"/>
      <c r="L40" s="90">
        <f>IF(Q40&gt;20," ",Q40)</f>
        <v>10</v>
      </c>
      <c r="M40" s="5" t="str">
        <f>IF(R40&gt;20," ",R40)</f>
        <v xml:space="preserve"> </v>
      </c>
      <c r="N40" s="5" t="str">
        <f>IF(S40&gt;20," ",S40)</f>
        <v xml:space="preserve"> </v>
      </c>
      <c r="O40" s="6">
        <f>IF(T40&lt;1," ",T40)</f>
        <v>11</v>
      </c>
      <c r="Q40">
        <f>IF(COUNT(D40:K40)&gt;0,SMALL(D40:K40,1),21)</f>
        <v>10</v>
      </c>
      <c r="R40">
        <f>IF(COUNT(D40:K40)&gt;1,SMALL(D40:K40,2),21)</f>
        <v>21</v>
      </c>
      <c r="S40">
        <f>IF(COUNT(D40:K40)&gt;2,SMALL(D40:K40,3),21)</f>
        <v>21</v>
      </c>
      <c r="T40">
        <f>21*3-Q40-R40-S40-((3-COUNT(Q40:S40))*21)</f>
        <v>11</v>
      </c>
      <c r="V40" s="35">
        <f>IF(COUNT(D40:K40)&gt;0,SMALL(D40:K40,1),21)</f>
        <v>10</v>
      </c>
      <c r="W40" s="35">
        <f>IF(COUNT(D40:K40)&gt;1,SMALL(D40:K40,2),21)</f>
        <v>21</v>
      </c>
      <c r="X40" s="35">
        <f>IF(COUNT(D40:K40)&gt;2,SMALL(D40:K40,3),21)</f>
        <v>21</v>
      </c>
      <c r="Y40" s="35">
        <f>IF(COUNT(D40:K40)&gt;3,SMALL(D40:K40,4),21)</f>
        <v>21</v>
      </c>
      <c r="Z40" s="35">
        <f>IF(COUNT(D40:K40)&gt;4,SMALL(D40:K40,5),21)</f>
        <v>21</v>
      </c>
      <c r="AA40">
        <f>21*5-V40-W40-X40-Y40-Z40-((5-COUNT(V40:Z40))*21)</f>
        <v>11</v>
      </c>
      <c r="AC40" s="35"/>
      <c r="AD40" s="35"/>
      <c r="AE40" s="52"/>
    </row>
    <row r="41" spans="1:31" ht="12.95" customHeight="1" x14ac:dyDescent="0.2">
      <c r="A41" s="37">
        <f>IF(AA41&lt;1," ",AA41)</f>
        <v>11</v>
      </c>
      <c r="B41" s="12" t="s">
        <v>75</v>
      </c>
      <c r="C41" s="12" t="s">
        <v>18</v>
      </c>
      <c r="D41" s="42"/>
      <c r="E41" s="31">
        <v>16</v>
      </c>
      <c r="F41" s="32"/>
      <c r="G41" s="31">
        <v>15</v>
      </c>
      <c r="H41" s="33"/>
      <c r="I41" s="33"/>
      <c r="J41" s="9"/>
      <c r="K41" s="8"/>
      <c r="L41" s="90">
        <f>IF(Q41&gt;20," ",Q41)</f>
        <v>15</v>
      </c>
      <c r="M41" s="5">
        <f>IF(R41&gt;20," ",R41)</f>
        <v>16</v>
      </c>
      <c r="N41" s="5" t="str">
        <f>IF(S41&gt;20," ",S41)</f>
        <v xml:space="preserve"> </v>
      </c>
      <c r="O41" s="6">
        <f>IF(T41&lt;1," ",T41)</f>
        <v>11</v>
      </c>
      <c r="Q41">
        <f>IF(COUNT(D41:K41)&gt;0,SMALL(D41:K41,1),21)</f>
        <v>15</v>
      </c>
      <c r="R41">
        <f>IF(COUNT(D41:K41)&gt;1,SMALL(D41:K41,2),21)</f>
        <v>16</v>
      </c>
      <c r="S41">
        <f>IF(COUNT(D41:K41)&gt;2,SMALL(D41:K41,3),21)</f>
        <v>21</v>
      </c>
      <c r="T41">
        <f>21*3-Q41-R41-S41-((3-COUNT(Q41:S41))*21)</f>
        <v>11</v>
      </c>
      <c r="V41" s="35">
        <f>IF(COUNT(D41:K41)&gt;0,SMALL(D41:K41,1),21)</f>
        <v>15</v>
      </c>
      <c r="W41" s="35">
        <f>IF(COUNT(D41:K41)&gt;1,SMALL(D41:K41,2),21)</f>
        <v>16</v>
      </c>
      <c r="X41" s="35">
        <f>IF(COUNT(D41:K41)&gt;2,SMALL(D41:K41,3),21)</f>
        <v>21</v>
      </c>
      <c r="Y41" s="35">
        <f>IF(COUNT(D41:K41)&gt;3,SMALL(D41:K41,4),21)</f>
        <v>21</v>
      </c>
      <c r="Z41" s="35">
        <f>IF(COUNT(D41:K41)&gt;4,SMALL(D41:K41,5),21)</f>
        <v>21</v>
      </c>
      <c r="AA41">
        <f>21*5-V41-W41-X41-Y41-Z41-((5-COUNT(V41:Z41))*21)</f>
        <v>11</v>
      </c>
      <c r="AC41" s="35"/>
      <c r="AD41" s="35"/>
      <c r="AE41" s="52"/>
    </row>
    <row r="42" spans="1:31" ht="12.95" customHeight="1" x14ac:dyDescent="0.2">
      <c r="A42" s="37">
        <f>IF(AA42&lt;1," ",AA42)</f>
        <v>10</v>
      </c>
      <c r="B42" s="12" t="s">
        <v>177</v>
      </c>
      <c r="C42" s="12" t="s">
        <v>16</v>
      </c>
      <c r="D42" s="42"/>
      <c r="E42" s="31"/>
      <c r="F42" s="32"/>
      <c r="G42" s="31"/>
      <c r="H42" s="33">
        <v>11</v>
      </c>
      <c r="I42" s="33"/>
      <c r="J42" s="9"/>
      <c r="K42" s="8"/>
      <c r="L42" s="90">
        <f>IF(Q42&gt;20," ",Q42)</f>
        <v>11</v>
      </c>
      <c r="M42" s="5" t="str">
        <f>IF(R42&gt;20," ",R42)</f>
        <v xml:space="preserve"> </v>
      </c>
      <c r="N42" s="5" t="str">
        <f>IF(S42&gt;20," ",S42)</f>
        <v xml:space="preserve"> </v>
      </c>
      <c r="O42" s="6">
        <f>IF(T42&lt;1," ",T42)</f>
        <v>10</v>
      </c>
      <c r="Q42">
        <f>IF(COUNT(D42:K42)&gt;0,SMALL(D42:K42,1),21)</f>
        <v>11</v>
      </c>
      <c r="R42">
        <f>IF(COUNT(D42:K42)&gt;1,SMALL(D42:K42,2),21)</f>
        <v>21</v>
      </c>
      <c r="S42">
        <f>IF(COUNT(D42:K42)&gt;2,SMALL(D42:K42,3),21)</f>
        <v>21</v>
      </c>
      <c r="T42">
        <f>21*3-Q42-R42-S42-((3-COUNT(Q42:S42))*21)</f>
        <v>10</v>
      </c>
      <c r="V42" s="35">
        <f>IF(COUNT(D42:K42)&gt;0,SMALL(D42:K42,1),21)</f>
        <v>11</v>
      </c>
      <c r="W42" s="35">
        <f>IF(COUNT(D42:K42)&gt;1,SMALL(D42:K42,2),21)</f>
        <v>21</v>
      </c>
      <c r="X42" s="35">
        <f>IF(COUNT(D42:K42)&gt;2,SMALL(D42:K42,3),21)</f>
        <v>21</v>
      </c>
      <c r="Y42" s="35">
        <f>IF(COUNT(D42:K42)&gt;3,SMALL(D42:K42,4),21)</f>
        <v>21</v>
      </c>
      <c r="Z42" s="35">
        <f>IF(COUNT(D42:K42)&gt;4,SMALL(D42:K42,5),21)</f>
        <v>21</v>
      </c>
      <c r="AA42">
        <f>21*5-V42-W42-X42-Y42-Z42-((5-COUNT(V42:Z42))*21)</f>
        <v>10</v>
      </c>
      <c r="AC42" s="35"/>
      <c r="AD42" s="35"/>
      <c r="AE42" s="52"/>
    </row>
    <row r="43" spans="1:31" ht="12.95" customHeight="1" x14ac:dyDescent="0.2">
      <c r="A43" s="37">
        <f>IF(AA43&lt;1," ",AA43)</f>
        <v>10</v>
      </c>
      <c r="B43" s="12" t="s">
        <v>170</v>
      </c>
      <c r="C43" s="12" t="s">
        <v>145</v>
      </c>
      <c r="D43" s="42"/>
      <c r="E43" s="31"/>
      <c r="F43" s="32"/>
      <c r="G43" s="31">
        <v>14</v>
      </c>
      <c r="H43" s="33">
        <v>18</v>
      </c>
      <c r="I43" s="33"/>
      <c r="J43" s="9"/>
      <c r="K43" s="8"/>
      <c r="L43" s="90">
        <f>IF(Q43&gt;20," ",Q43)</f>
        <v>14</v>
      </c>
      <c r="M43" s="5">
        <f>IF(R43&gt;20," ",R43)</f>
        <v>18</v>
      </c>
      <c r="N43" s="5" t="str">
        <f>IF(S43&gt;20," ",S43)</f>
        <v xml:space="preserve"> </v>
      </c>
      <c r="O43" s="6">
        <f>IF(T43&lt;1," ",T43)</f>
        <v>10</v>
      </c>
      <c r="Q43">
        <f>IF(COUNT(D43:K43)&gt;0,SMALL(D43:K43,1),21)</f>
        <v>14</v>
      </c>
      <c r="R43">
        <f>IF(COUNT(D43:K43)&gt;1,SMALL(D43:K43,2),21)</f>
        <v>18</v>
      </c>
      <c r="S43">
        <f>IF(COUNT(D43:K43)&gt;2,SMALL(D43:K43,3),21)</f>
        <v>21</v>
      </c>
      <c r="T43">
        <f>21*3-Q43-R43-S43-((3-COUNT(Q43:S43))*21)</f>
        <v>10</v>
      </c>
      <c r="V43" s="35">
        <f>IF(COUNT(D43:K43)&gt;0,SMALL(D43:K43,1),21)</f>
        <v>14</v>
      </c>
      <c r="W43" s="35">
        <f>IF(COUNT(D43:K43)&gt;1,SMALL(D43:K43,2),21)</f>
        <v>18</v>
      </c>
      <c r="X43" s="35">
        <f>IF(COUNT(D43:K43)&gt;2,SMALL(D43:K43,3),21)</f>
        <v>21</v>
      </c>
      <c r="Y43" s="35">
        <f>IF(COUNT(D43:K43)&gt;3,SMALL(D43:K43,4),21)</f>
        <v>21</v>
      </c>
      <c r="Z43" s="35">
        <f>IF(COUNT(D43:K43)&gt;4,SMALL(D43:K43,5),21)</f>
        <v>21</v>
      </c>
      <c r="AA43">
        <f>21*5-V43-W43-X43-Y43-Z43-((5-COUNT(V43:Z43))*21)</f>
        <v>10</v>
      </c>
      <c r="AC43" s="35"/>
      <c r="AD43" s="35"/>
      <c r="AE43" s="52"/>
    </row>
    <row r="44" spans="1:31" ht="12.95" customHeight="1" x14ac:dyDescent="0.2">
      <c r="A44" s="37">
        <f>IF(AA44&lt;1," ",AA44)</f>
        <v>10</v>
      </c>
      <c r="B44" s="12" t="s">
        <v>167</v>
      </c>
      <c r="C44" s="12" t="s">
        <v>16</v>
      </c>
      <c r="D44" s="42"/>
      <c r="E44" s="31"/>
      <c r="F44" s="32">
        <v>20</v>
      </c>
      <c r="G44" s="31"/>
      <c r="H44" s="33">
        <v>17</v>
      </c>
      <c r="I44" s="33">
        <v>16</v>
      </c>
      <c r="J44" s="9"/>
      <c r="K44" s="8"/>
      <c r="L44" s="90">
        <f>IF(Q44&gt;20," ",Q44)</f>
        <v>16</v>
      </c>
      <c r="M44" s="5">
        <f>IF(R44&gt;20," ",R44)</f>
        <v>17</v>
      </c>
      <c r="N44" s="5">
        <f>IF(S44&gt;20," ",S44)</f>
        <v>20</v>
      </c>
      <c r="O44" s="6">
        <f>IF(T44&lt;1," ",T44)</f>
        <v>10</v>
      </c>
      <c r="Q44">
        <f>IF(COUNT(D44:K44)&gt;0,SMALL(D44:K44,1),21)</f>
        <v>16</v>
      </c>
      <c r="R44">
        <f>IF(COUNT(D44:K44)&gt;1,SMALL(D44:K44,2),21)</f>
        <v>17</v>
      </c>
      <c r="S44">
        <f>IF(COUNT(D44:K44)&gt;2,SMALL(D44:K44,3),21)</f>
        <v>20</v>
      </c>
      <c r="T44">
        <f>21*3-Q44-R44-S44-((3-COUNT(Q44:S44))*21)</f>
        <v>10</v>
      </c>
      <c r="V44" s="35">
        <f>IF(COUNT(D44:K44)&gt;0,SMALL(D44:K44,1),21)</f>
        <v>16</v>
      </c>
      <c r="W44" s="35">
        <f>IF(COUNT(D44:K44)&gt;1,SMALL(D44:K44,2),21)</f>
        <v>17</v>
      </c>
      <c r="X44" s="35">
        <f>IF(COUNT(D44:K44)&gt;2,SMALL(D44:K44,3),21)</f>
        <v>20</v>
      </c>
      <c r="Y44" s="35">
        <f>IF(COUNT(D44:K44)&gt;3,SMALL(D44:K44,4),21)</f>
        <v>21</v>
      </c>
      <c r="Z44" s="35">
        <f>IF(COUNT(D44:K44)&gt;4,SMALL(D44:K44,5),21)</f>
        <v>21</v>
      </c>
      <c r="AA44">
        <f>21*5-V44-W44-X44-Y44-Z44-((5-COUNT(V44:Z44))*21)</f>
        <v>10</v>
      </c>
      <c r="AC44" s="35"/>
      <c r="AD44" s="35"/>
      <c r="AE44" s="52"/>
    </row>
    <row r="45" spans="1:31" ht="12.95" customHeight="1" x14ac:dyDescent="0.2">
      <c r="A45" s="37">
        <f>IF(AA45&lt;1," ",AA45)</f>
        <v>9</v>
      </c>
      <c r="B45" s="12" t="s">
        <v>121</v>
      </c>
      <c r="C45" s="12" t="s">
        <v>23</v>
      </c>
      <c r="D45" s="42">
        <v>12</v>
      </c>
      <c r="E45" s="31"/>
      <c r="F45" s="32"/>
      <c r="G45" s="31"/>
      <c r="H45" s="33"/>
      <c r="I45" s="33"/>
      <c r="J45" s="9"/>
      <c r="K45" s="8"/>
      <c r="L45" s="90">
        <f>IF(Q45&gt;20," ",Q45)</f>
        <v>12</v>
      </c>
      <c r="M45" s="5" t="str">
        <f>IF(R45&gt;20," ",R45)</f>
        <v xml:space="preserve"> </v>
      </c>
      <c r="N45" s="5" t="str">
        <f>IF(S45&gt;20," ",S45)</f>
        <v xml:space="preserve"> </v>
      </c>
      <c r="O45" s="6">
        <f>IF(T45&lt;1," ",T45)</f>
        <v>9</v>
      </c>
      <c r="Q45">
        <f>IF(COUNT(D45:K45)&gt;0,SMALL(D45:K45,1),21)</f>
        <v>12</v>
      </c>
      <c r="R45">
        <f>IF(COUNT(D45:K45)&gt;1,SMALL(D45:K45,2),21)</f>
        <v>21</v>
      </c>
      <c r="S45">
        <f>IF(COUNT(D45:K45)&gt;2,SMALL(D45:K45,3),21)</f>
        <v>21</v>
      </c>
      <c r="T45">
        <f>21*3-Q45-R45-S45-((3-COUNT(Q45:S45))*21)</f>
        <v>9</v>
      </c>
      <c r="V45" s="35">
        <f>IF(COUNT(D45:K45)&gt;0,SMALL(D45:K45,1),21)</f>
        <v>12</v>
      </c>
      <c r="W45" s="35">
        <f>IF(COUNT(D45:K45)&gt;1,SMALL(D45:K45,2),21)</f>
        <v>21</v>
      </c>
      <c r="X45" s="35">
        <f>IF(COUNT(D45:K45)&gt;2,SMALL(D45:K45,3),21)</f>
        <v>21</v>
      </c>
      <c r="Y45" s="35">
        <f>IF(COUNT(D45:K45)&gt;3,SMALL(D45:K45,4),21)</f>
        <v>21</v>
      </c>
      <c r="Z45" s="35">
        <f>IF(COUNT(D45:K45)&gt;4,SMALL(D45:K45,5),21)</f>
        <v>21</v>
      </c>
      <c r="AA45">
        <f>21*5-V45-W45-X45-Y45-Z45-((5-COUNT(V45:Z45))*21)</f>
        <v>9</v>
      </c>
      <c r="AC45" s="35"/>
      <c r="AD45" s="35"/>
      <c r="AE45" s="52"/>
    </row>
    <row r="46" spans="1:31" ht="12.95" customHeight="1" x14ac:dyDescent="0.2">
      <c r="A46" s="37">
        <f>IF(AA46&lt;1," ",AA46)</f>
        <v>9</v>
      </c>
      <c r="B46" s="38" t="s">
        <v>11</v>
      </c>
      <c r="C46" s="38" t="s">
        <v>6</v>
      </c>
      <c r="D46" s="42"/>
      <c r="E46" s="31"/>
      <c r="F46" s="32"/>
      <c r="G46" s="31">
        <v>12</v>
      </c>
      <c r="H46" s="33"/>
      <c r="I46" s="33"/>
      <c r="J46" s="33"/>
      <c r="K46" s="32"/>
      <c r="L46" s="83">
        <f>IF(Q46&gt;20," ",Q46)</f>
        <v>12</v>
      </c>
      <c r="M46" s="31" t="str">
        <f>IF(R46&gt;20," ",R46)</f>
        <v xml:space="preserve"> </v>
      </c>
      <c r="N46" s="31" t="str">
        <f>IF(S46&gt;20," ",S46)</f>
        <v xml:space="preserve"> </v>
      </c>
      <c r="O46" s="34">
        <f>IF(T46&lt;1," ",T46)</f>
        <v>9</v>
      </c>
      <c r="P46" s="93"/>
      <c r="Q46" s="35">
        <f>IF(COUNT(D46:K46)&gt;0,SMALL(D46:K46,1),21)</f>
        <v>12</v>
      </c>
      <c r="R46" s="35">
        <f>IF(COUNT(D46:K46)&gt;1,SMALL(D46:K46,2),21)</f>
        <v>21</v>
      </c>
      <c r="S46" s="35">
        <f>IF(COUNT(D46:K46)&gt;2,SMALL(D46:K46,3),21)</f>
        <v>21</v>
      </c>
      <c r="T46" s="35">
        <f>21*3-Q46-R46-S46-((3-COUNT(Q46:S46))*21)</f>
        <v>9</v>
      </c>
      <c r="U46" s="35"/>
      <c r="V46" s="35">
        <f>IF(COUNT(D46:K46)&gt;0,SMALL(D46:K46,1),21)</f>
        <v>12</v>
      </c>
      <c r="W46" s="35">
        <f>IF(COUNT(D46:K46)&gt;1,SMALL(D46:K46,2),21)</f>
        <v>21</v>
      </c>
      <c r="X46" s="35">
        <f>IF(COUNT(D46:K46)&gt;2,SMALL(D46:K46,3),21)</f>
        <v>21</v>
      </c>
      <c r="Y46" s="35">
        <f>IF(COUNT(D46:K46)&gt;3,SMALL(D46:K46,4),21)</f>
        <v>21</v>
      </c>
      <c r="Z46" s="35">
        <f>IF(COUNT(D46:K46)&gt;4,SMALL(D46:K46,5),21)</f>
        <v>21</v>
      </c>
      <c r="AA46" s="35">
        <f>21*5-V46-W46-X46-Y46-Z46-((5-COUNT(V46:Z46))*21)</f>
        <v>9</v>
      </c>
      <c r="AB46" s="35"/>
      <c r="AC46" s="35"/>
      <c r="AD46" s="35"/>
      <c r="AE46" s="35"/>
    </row>
    <row r="47" spans="1:31" ht="12.95" customHeight="1" x14ac:dyDescent="0.2">
      <c r="A47" s="37">
        <f>IF(AA47&lt;1," ",AA47)</f>
        <v>9</v>
      </c>
      <c r="B47" s="12" t="s">
        <v>194</v>
      </c>
      <c r="C47" s="12" t="s">
        <v>60</v>
      </c>
      <c r="D47" s="42"/>
      <c r="E47" s="31"/>
      <c r="F47" s="32"/>
      <c r="G47" s="31"/>
      <c r="H47" s="33"/>
      <c r="I47" s="33">
        <v>12</v>
      </c>
      <c r="J47" s="9"/>
      <c r="K47" s="8"/>
      <c r="L47" s="90">
        <f>IF(Q47&gt;20," ",Q47)</f>
        <v>12</v>
      </c>
      <c r="M47" s="5" t="str">
        <f>IF(R47&gt;20," ",R47)</f>
        <v xml:space="preserve"> </v>
      </c>
      <c r="N47" s="5" t="str">
        <f>IF(S47&gt;20," ",S47)</f>
        <v xml:space="preserve"> </v>
      </c>
      <c r="O47" s="6">
        <f>IF(T47&lt;1," ",T47)</f>
        <v>9</v>
      </c>
      <c r="Q47">
        <f>IF(COUNT(D47:K47)&gt;0,SMALL(D47:K47,1),21)</f>
        <v>12</v>
      </c>
      <c r="R47">
        <f>IF(COUNT(D47:K47)&gt;1,SMALL(D47:K47,2),21)</f>
        <v>21</v>
      </c>
      <c r="S47">
        <f>IF(COUNT(D47:K47)&gt;2,SMALL(D47:K47,3),21)</f>
        <v>21</v>
      </c>
      <c r="T47">
        <f>21*3-Q47-R47-S47-((3-COUNT(Q47:S47))*21)</f>
        <v>9</v>
      </c>
      <c r="V47" s="35">
        <f>IF(COUNT(D47:K47)&gt;0,SMALL(D47:K47,1),21)</f>
        <v>12</v>
      </c>
      <c r="W47" s="35">
        <f>IF(COUNT(D47:K47)&gt;1,SMALL(D47:K47,2),21)</f>
        <v>21</v>
      </c>
      <c r="X47" s="35">
        <f>IF(COUNT(D47:K47)&gt;2,SMALL(D47:K47,3),21)</f>
        <v>21</v>
      </c>
      <c r="Y47" s="35">
        <f>IF(COUNT(D47:K47)&gt;3,SMALL(D47:K47,4),21)</f>
        <v>21</v>
      </c>
      <c r="Z47" s="35">
        <f>IF(COUNT(D47:K47)&gt;4,SMALL(D47:K47,5),21)</f>
        <v>21</v>
      </c>
      <c r="AA47">
        <f>21*5-V47-W47-X47-Y47-Z47-((5-COUNT(V47:Z47))*21)</f>
        <v>9</v>
      </c>
      <c r="AC47" s="35"/>
      <c r="AD47" s="35"/>
      <c r="AE47" s="52"/>
    </row>
    <row r="48" spans="1:31" ht="12.95" customHeight="1" x14ac:dyDescent="0.2">
      <c r="A48" s="37">
        <f>IF(AA48&lt;1," ",AA48)</f>
        <v>8</v>
      </c>
      <c r="B48" s="12" t="s">
        <v>95</v>
      </c>
      <c r="C48" s="12" t="s">
        <v>145</v>
      </c>
      <c r="D48" s="42"/>
      <c r="E48" s="31">
        <v>13</v>
      </c>
      <c r="F48" s="32"/>
      <c r="G48" s="31"/>
      <c r="H48" s="33"/>
      <c r="I48" s="33"/>
      <c r="J48" s="9"/>
      <c r="K48" s="8"/>
      <c r="L48" s="90">
        <f>IF(Q48&gt;20," ",Q48)</f>
        <v>13</v>
      </c>
      <c r="M48" s="5" t="str">
        <f>IF(R48&gt;20," ",R48)</f>
        <v xml:space="preserve"> </v>
      </c>
      <c r="N48" s="5" t="str">
        <f>IF(S48&gt;20," ",S48)</f>
        <v xml:space="preserve"> </v>
      </c>
      <c r="O48" s="6">
        <f>IF(T48&lt;1," ",T48)</f>
        <v>8</v>
      </c>
      <c r="Q48">
        <f>IF(COUNT(D48:K48)&gt;0,SMALL(D48:K48,1),21)</f>
        <v>13</v>
      </c>
      <c r="R48">
        <f>IF(COUNT(D48:K48)&gt;1,SMALL(D48:K48,2),21)</f>
        <v>21</v>
      </c>
      <c r="S48">
        <f>IF(COUNT(D48:K48)&gt;2,SMALL(D48:K48,3),21)</f>
        <v>21</v>
      </c>
      <c r="T48">
        <f>21*3-Q48-R48-S48-((3-COUNT(Q48:S48))*21)</f>
        <v>8</v>
      </c>
      <c r="V48" s="35">
        <f>IF(COUNT(D48:K48)&gt;0,SMALL(D48:K48,1),21)</f>
        <v>13</v>
      </c>
      <c r="W48" s="35">
        <f>IF(COUNT(D48:K48)&gt;1,SMALL(D48:K48,2),21)</f>
        <v>21</v>
      </c>
      <c r="X48" s="35">
        <f>IF(COUNT(D48:K48)&gt;2,SMALL(D48:K48,3),21)</f>
        <v>21</v>
      </c>
      <c r="Y48" s="35">
        <f>IF(COUNT(D48:K48)&gt;3,SMALL(D48:K48,4),21)</f>
        <v>21</v>
      </c>
      <c r="Z48" s="35">
        <f>IF(COUNT(D48:K48)&gt;4,SMALL(D48:K48,5),21)</f>
        <v>21</v>
      </c>
      <c r="AA48">
        <f>21*5-V48-W48-X48-Y48-Z48-((5-COUNT(V48:Z48))*21)</f>
        <v>8</v>
      </c>
      <c r="AC48" s="35"/>
      <c r="AD48" s="35"/>
      <c r="AE48" s="52"/>
    </row>
    <row r="49" spans="1:31" ht="12.95" customHeight="1" x14ac:dyDescent="0.2">
      <c r="A49" s="37">
        <f>IF(AA49&lt;1," ",AA49)</f>
        <v>8</v>
      </c>
      <c r="B49" s="12" t="s">
        <v>89</v>
      </c>
      <c r="C49" s="12" t="s">
        <v>145</v>
      </c>
      <c r="D49" s="42"/>
      <c r="E49" s="31"/>
      <c r="F49" s="32"/>
      <c r="G49" s="31"/>
      <c r="H49" s="33"/>
      <c r="I49" s="33">
        <v>13</v>
      </c>
      <c r="J49" s="9"/>
      <c r="K49" s="8"/>
      <c r="L49" s="90">
        <f>IF(Q49&gt;20," ",Q49)</f>
        <v>13</v>
      </c>
      <c r="M49" s="5" t="str">
        <f>IF(R49&gt;20," ",R49)</f>
        <v xml:space="preserve"> </v>
      </c>
      <c r="N49" s="5" t="str">
        <f>IF(S49&gt;20," ",S49)</f>
        <v xml:space="preserve"> </v>
      </c>
      <c r="O49" s="6">
        <f>IF(T49&lt;1," ",T49)</f>
        <v>8</v>
      </c>
      <c r="Q49">
        <f>IF(COUNT(D49:K49)&gt;0,SMALL(D49:K49,1),21)</f>
        <v>13</v>
      </c>
      <c r="R49">
        <f>IF(COUNT(D49:K49)&gt;1,SMALL(D49:K49,2),21)</f>
        <v>21</v>
      </c>
      <c r="S49">
        <f>IF(COUNT(D49:K49)&gt;2,SMALL(D49:K49,3),21)</f>
        <v>21</v>
      </c>
      <c r="T49">
        <f>21*3-Q49-R49-S49-((3-COUNT(Q49:S49))*21)</f>
        <v>8</v>
      </c>
      <c r="V49" s="35">
        <f>IF(COUNT(D49:K49)&gt;0,SMALL(D49:K49,1),21)</f>
        <v>13</v>
      </c>
      <c r="W49" s="35">
        <f>IF(COUNT(D49:K49)&gt;1,SMALL(D49:K49,2),21)</f>
        <v>21</v>
      </c>
      <c r="X49" s="35">
        <f>IF(COUNT(D49:K49)&gt;2,SMALL(D49:K49,3),21)</f>
        <v>21</v>
      </c>
      <c r="Y49" s="35">
        <f>IF(COUNT(D49:K49)&gt;3,SMALL(D49:K49,4),21)</f>
        <v>21</v>
      </c>
      <c r="Z49" s="35">
        <f>IF(COUNT(D49:K49)&gt;4,SMALL(D49:K49,5),21)</f>
        <v>21</v>
      </c>
      <c r="AA49">
        <f>21*5-V49-W49-X49-Y49-Z49-((5-COUNT(V49:Z49))*21)</f>
        <v>8</v>
      </c>
      <c r="AC49" s="35"/>
      <c r="AD49" s="35"/>
      <c r="AE49" s="52"/>
    </row>
    <row r="50" spans="1:31" ht="12.95" customHeight="1" x14ac:dyDescent="0.2">
      <c r="A50" s="37">
        <f>IF(AA50&lt;1," ",AA50)</f>
        <v>7</v>
      </c>
      <c r="B50" s="12" t="s">
        <v>152</v>
      </c>
      <c r="C50" s="12" t="s">
        <v>12</v>
      </c>
      <c r="D50" s="42"/>
      <c r="E50" s="31"/>
      <c r="F50" s="32">
        <v>14</v>
      </c>
      <c r="G50" s="31"/>
      <c r="H50" s="33"/>
      <c r="I50" s="33"/>
      <c r="J50" s="9"/>
      <c r="K50" s="8"/>
      <c r="L50" s="90">
        <f>IF(Q50&gt;20," ",Q50)</f>
        <v>14</v>
      </c>
      <c r="M50" s="5" t="str">
        <f>IF(R50&gt;20," ",R50)</f>
        <v xml:space="preserve"> </v>
      </c>
      <c r="N50" s="5" t="str">
        <f>IF(S50&gt;20," ",S50)</f>
        <v xml:space="preserve"> </v>
      </c>
      <c r="O50" s="6">
        <f>IF(T50&lt;1," ",T50)</f>
        <v>7</v>
      </c>
      <c r="Q50">
        <f>IF(COUNT(D50:K50)&gt;0,SMALL(D50:K50,1),21)</f>
        <v>14</v>
      </c>
      <c r="R50">
        <f>IF(COUNT(D50:K50)&gt;1,SMALL(D50:K50,2),21)</f>
        <v>21</v>
      </c>
      <c r="S50">
        <f>IF(COUNT(D50:K50)&gt;2,SMALL(D50:K50,3),21)</f>
        <v>21</v>
      </c>
      <c r="T50">
        <f>21*3-Q50-R50-S50-((3-COUNT(Q50:S50))*21)</f>
        <v>7</v>
      </c>
      <c r="V50" s="35">
        <f>IF(COUNT(D50:K50)&gt;0,SMALL(D50:K50,1),21)</f>
        <v>14</v>
      </c>
      <c r="W50" s="35">
        <f>IF(COUNT(D50:K50)&gt;1,SMALL(D50:K50,2),21)</f>
        <v>21</v>
      </c>
      <c r="X50" s="35">
        <f>IF(COUNT(D50:K50)&gt;2,SMALL(D50:K50,3),21)</f>
        <v>21</v>
      </c>
      <c r="Y50" s="35">
        <f>IF(COUNT(D50:K50)&gt;3,SMALL(D50:K50,4),21)</f>
        <v>21</v>
      </c>
      <c r="Z50" s="35">
        <f>IF(COUNT(D50:K50)&gt;4,SMALL(D50:K50,5),21)</f>
        <v>21</v>
      </c>
      <c r="AA50">
        <f>21*5-V50-W50-X50-Y50-Z50-((5-COUNT(V50:Z50))*21)</f>
        <v>7</v>
      </c>
      <c r="AC50" s="35"/>
      <c r="AD50" s="35"/>
      <c r="AE50" s="52"/>
    </row>
    <row r="51" spans="1:31" ht="12.95" customHeight="1" x14ac:dyDescent="0.2">
      <c r="A51" s="37">
        <f>IF(AA51&lt;1," ",AA51)</f>
        <v>7</v>
      </c>
      <c r="B51" s="12" t="s">
        <v>76</v>
      </c>
      <c r="C51" s="12" t="s">
        <v>20</v>
      </c>
      <c r="D51" s="42"/>
      <c r="E51" s="31">
        <v>19</v>
      </c>
      <c r="F51" s="32"/>
      <c r="G51" s="31">
        <v>16</v>
      </c>
      <c r="H51" s="33"/>
      <c r="I51" s="33"/>
      <c r="J51" s="9"/>
      <c r="K51" s="8"/>
      <c r="L51" s="90">
        <f>IF(Q51&gt;20," ",Q51)</f>
        <v>16</v>
      </c>
      <c r="M51" s="5">
        <f>IF(R51&gt;20," ",R51)</f>
        <v>19</v>
      </c>
      <c r="N51" s="5" t="str">
        <f>IF(S51&gt;20," ",S51)</f>
        <v xml:space="preserve"> </v>
      </c>
      <c r="O51" s="6">
        <f>IF(T51&lt;1," ",T51)</f>
        <v>7</v>
      </c>
      <c r="Q51">
        <f>IF(COUNT(D51:K51)&gt;0,SMALL(D51:K51,1),21)</f>
        <v>16</v>
      </c>
      <c r="R51">
        <f>IF(COUNT(D51:K51)&gt;1,SMALL(D51:K51,2),21)</f>
        <v>19</v>
      </c>
      <c r="S51">
        <f>IF(COUNT(D51:K51)&gt;2,SMALL(D51:K51,3),21)</f>
        <v>21</v>
      </c>
      <c r="T51">
        <f>21*3-Q51-R51-S51-((3-COUNT(Q51:S51))*21)</f>
        <v>7</v>
      </c>
      <c r="V51" s="35">
        <f>IF(COUNT(D51:K51)&gt;0,SMALL(D51:K51,1),21)</f>
        <v>16</v>
      </c>
      <c r="W51" s="35">
        <f>IF(COUNT(D51:K51)&gt;1,SMALL(D51:K51,2),21)</f>
        <v>19</v>
      </c>
      <c r="X51" s="35">
        <f>IF(COUNT(D51:K51)&gt;2,SMALL(D51:K51,3),21)</f>
        <v>21</v>
      </c>
      <c r="Y51" s="35">
        <f>IF(COUNT(D51:K51)&gt;3,SMALL(D51:K51,4),21)</f>
        <v>21</v>
      </c>
      <c r="Z51" s="35">
        <f>IF(COUNT(D51:K51)&gt;4,SMALL(D51:K51,5),21)</f>
        <v>21</v>
      </c>
      <c r="AA51">
        <f>21*5-V51-W51-X51-Y51-Z51-((5-COUNT(V51:Z51))*21)</f>
        <v>7</v>
      </c>
      <c r="AC51" s="35"/>
      <c r="AD51" s="35"/>
      <c r="AE51" s="52"/>
    </row>
    <row r="52" spans="1:31" ht="12.95" customHeight="1" x14ac:dyDescent="0.2">
      <c r="A52" s="37">
        <f>IF(AA52&lt;1," ",AA52)</f>
        <v>4</v>
      </c>
      <c r="B52" s="12" t="s">
        <v>82</v>
      </c>
      <c r="C52" s="12" t="s">
        <v>78</v>
      </c>
      <c r="D52" s="42"/>
      <c r="E52" s="31"/>
      <c r="F52" s="32"/>
      <c r="G52" s="31"/>
      <c r="H52" s="33"/>
      <c r="I52" s="33">
        <v>17</v>
      </c>
      <c r="J52" s="9"/>
      <c r="K52" s="8"/>
      <c r="L52" s="90">
        <f>IF(Q52&gt;20," ",Q52)</f>
        <v>17</v>
      </c>
      <c r="M52" s="5" t="str">
        <f>IF(R52&gt;20," ",R52)</f>
        <v xml:space="preserve"> </v>
      </c>
      <c r="N52" s="5" t="str">
        <f>IF(S52&gt;20," ",S52)</f>
        <v xml:space="preserve"> </v>
      </c>
      <c r="O52" s="6">
        <f>IF(T52&lt;1," ",T52)</f>
        <v>4</v>
      </c>
      <c r="Q52">
        <f>IF(COUNT(D52:K52)&gt;0,SMALL(D52:K52,1),21)</f>
        <v>17</v>
      </c>
      <c r="R52">
        <f>IF(COUNT(D52:K52)&gt;1,SMALL(D52:K52,2),21)</f>
        <v>21</v>
      </c>
      <c r="S52">
        <f>IF(COUNT(D52:K52)&gt;2,SMALL(D52:K52,3),21)</f>
        <v>21</v>
      </c>
      <c r="T52">
        <f>21*3-Q52-R52-S52-((3-COUNT(Q52:S52))*21)</f>
        <v>4</v>
      </c>
      <c r="V52" s="35">
        <f>IF(COUNT(D52:K52)&gt;0,SMALL(D52:K52,1),21)</f>
        <v>17</v>
      </c>
      <c r="W52" s="35">
        <f>IF(COUNT(D52:K52)&gt;1,SMALL(D52:K52,2),21)</f>
        <v>21</v>
      </c>
      <c r="X52" s="35">
        <f>IF(COUNT(D52:K52)&gt;2,SMALL(D52:K52,3),21)</f>
        <v>21</v>
      </c>
      <c r="Y52" s="35">
        <f>IF(COUNT(D52:K52)&gt;3,SMALL(D52:K52,4),21)</f>
        <v>21</v>
      </c>
      <c r="Z52" s="35">
        <f>IF(COUNT(D52:K52)&gt;4,SMALL(D52:K52,5),21)</f>
        <v>21</v>
      </c>
      <c r="AA52">
        <f>21*5-V52-W52-X52-Y52-Z52-((5-COUNT(V52:Z52))*21)</f>
        <v>4</v>
      </c>
      <c r="AC52" s="35"/>
      <c r="AD52" s="35"/>
      <c r="AE52" s="52"/>
    </row>
    <row r="53" spans="1:31" ht="12.95" customHeight="1" x14ac:dyDescent="0.2">
      <c r="A53" s="37">
        <f>IF(AA53&lt;1," ",AA53)</f>
        <v>3</v>
      </c>
      <c r="B53" s="12" t="s">
        <v>58</v>
      </c>
      <c r="C53" s="12" t="s">
        <v>145</v>
      </c>
      <c r="D53" s="42"/>
      <c r="E53" s="31">
        <v>18</v>
      </c>
      <c r="F53" s="32"/>
      <c r="G53" s="31"/>
      <c r="H53" s="33"/>
      <c r="I53" s="33"/>
      <c r="J53" s="9"/>
      <c r="K53" s="8"/>
      <c r="L53" s="90">
        <f>IF(Q53&gt;20," ",Q53)</f>
        <v>18</v>
      </c>
      <c r="M53" s="5" t="str">
        <f>IF(R53&gt;20," ",R53)</f>
        <v xml:space="preserve"> </v>
      </c>
      <c r="N53" s="5" t="str">
        <f>IF(S53&gt;20," ",S53)</f>
        <v xml:space="preserve"> </v>
      </c>
      <c r="O53" s="6">
        <f>IF(T53&lt;1," ",T53)</f>
        <v>3</v>
      </c>
      <c r="Q53">
        <f>IF(COUNT(D53:K53)&gt;0,SMALL(D53:K53,1),21)</f>
        <v>18</v>
      </c>
      <c r="R53">
        <f>IF(COUNT(D53:K53)&gt;1,SMALL(D53:K53,2),21)</f>
        <v>21</v>
      </c>
      <c r="S53">
        <f>IF(COUNT(D53:K53)&gt;2,SMALL(D53:K53,3),21)</f>
        <v>21</v>
      </c>
      <c r="T53">
        <f>21*3-Q53-R53-S53-((3-COUNT(Q53:S53))*21)</f>
        <v>3</v>
      </c>
      <c r="V53" s="35">
        <f>IF(COUNT(D53:K53)&gt;0,SMALL(D53:K53,1),21)</f>
        <v>18</v>
      </c>
      <c r="W53" s="35">
        <f>IF(COUNT(D53:K53)&gt;1,SMALL(D53:K53,2),21)</f>
        <v>21</v>
      </c>
      <c r="X53" s="35">
        <f>IF(COUNT(D53:K53)&gt;2,SMALL(D53:K53,3),21)</f>
        <v>21</v>
      </c>
      <c r="Y53" s="35">
        <f>IF(COUNT(D53:K53)&gt;3,SMALL(D53:K53,4),21)</f>
        <v>21</v>
      </c>
      <c r="Z53" s="35">
        <f>IF(COUNT(D53:K53)&gt;4,SMALL(D53:K53,5),21)</f>
        <v>21</v>
      </c>
      <c r="AA53">
        <f>21*5-V53-W53-X53-Y53-Z53-((5-COUNT(V53:Z53))*21)</f>
        <v>3</v>
      </c>
      <c r="AC53" s="35"/>
      <c r="AD53" s="35"/>
      <c r="AE53" s="52"/>
    </row>
    <row r="54" spans="1:31" ht="12.95" customHeight="1" x14ac:dyDescent="0.2">
      <c r="A54" s="37">
        <f>IF(AA54&lt;1," ",AA54)</f>
        <v>3</v>
      </c>
      <c r="B54" s="12" t="s">
        <v>79</v>
      </c>
      <c r="C54" s="12" t="s">
        <v>51</v>
      </c>
      <c r="D54" s="42"/>
      <c r="E54" s="31"/>
      <c r="F54" s="32"/>
      <c r="G54" s="31"/>
      <c r="H54" s="33"/>
      <c r="I54" s="33">
        <v>18</v>
      </c>
      <c r="J54" s="9"/>
      <c r="K54" s="8"/>
      <c r="L54" s="90">
        <f>IF(Q54&gt;20," ",Q54)</f>
        <v>18</v>
      </c>
      <c r="M54" s="5" t="str">
        <f>IF(R54&gt;20," ",R54)</f>
        <v xml:space="preserve"> </v>
      </c>
      <c r="N54" s="5" t="str">
        <f>IF(S54&gt;20," ",S54)</f>
        <v xml:space="preserve"> </v>
      </c>
      <c r="O54" s="6">
        <f>IF(T54&lt;1," ",T54)</f>
        <v>3</v>
      </c>
      <c r="Q54">
        <f>IF(COUNT(D54:K54)&gt;0,SMALL(D54:K54,1),21)</f>
        <v>18</v>
      </c>
      <c r="R54">
        <f>IF(COUNT(D54:K54)&gt;1,SMALL(D54:K54,2),21)</f>
        <v>21</v>
      </c>
      <c r="S54">
        <f>IF(COUNT(D54:K54)&gt;2,SMALL(D54:K54,3),21)</f>
        <v>21</v>
      </c>
      <c r="T54">
        <f>21*3-Q54-R54-S54-((3-COUNT(Q54:S54))*21)</f>
        <v>3</v>
      </c>
      <c r="V54" s="35">
        <f>IF(COUNT(D54:K54)&gt;0,SMALL(D54:K54,1),21)</f>
        <v>18</v>
      </c>
      <c r="W54" s="35">
        <f>IF(COUNT(D54:K54)&gt;1,SMALL(D54:K54,2),21)</f>
        <v>21</v>
      </c>
      <c r="X54" s="35">
        <f>IF(COUNT(D54:K54)&gt;2,SMALL(D54:K54,3),21)</f>
        <v>21</v>
      </c>
      <c r="Y54" s="35">
        <f>IF(COUNT(D54:K54)&gt;3,SMALL(D54:K54,4),21)</f>
        <v>21</v>
      </c>
      <c r="Z54" s="35">
        <f>IF(COUNT(D54:K54)&gt;4,SMALL(D54:K54,5),21)</f>
        <v>21</v>
      </c>
      <c r="AA54">
        <f>21*5-V54-W54-X54-Y54-Z54-((5-COUNT(V54:Z54))*21)</f>
        <v>3</v>
      </c>
      <c r="AC54" s="35"/>
      <c r="AD54" s="35"/>
      <c r="AE54" s="52"/>
    </row>
    <row r="55" spans="1:31" ht="12.95" customHeight="1" x14ac:dyDescent="0.2">
      <c r="A55" s="37">
        <f>IF(AA55&lt;1," ",AA55)</f>
        <v>2</v>
      </c>
      <c r="B55" s="12" t="s">
        <v>178</v>
      </c>
      <c r="C55" s="12" t="s">
        <v>130</v>
      </c>
      <c r="D55" s="42"/>
      <c r="E55" s="31"/>
      <c r="F55" s="32"/>
      <c r="G55" s="31"/>
      <c r="H55" s="33">
        <v>19</v>
      </c>
      <c r="I55" s="33"/>
      <c r="J55" s="9"/>
      <c r="K55" s="8"/>
      <c r="L55" s="90">
        <f>IF(Q55&gt;20," ",Q55)</f>
        <v>19</v>
      </c>
      <c r="M55" s="5" t="str">
        <f>IF(R55&gt;20," ",R55)</f>
        <v xml:space="preserve"> </v>
      </c>
      <c r="N55" s="5" t="str">
        <f>IF(S55&gt;20," ",S55)</f>
        <v xml:space="preserve"> </v>
      </c>
      <c r="O55" s="6">
        <f>IF(T55&lt;1," ",T55)</f>
        <v>2</v>
      </c>
      <c r="Q55">
        <f>IF(COUNT(D55:K55)&gt;0,SMALL(D55:K55,1),21)</f>
        <v>19</v>
      </c>
      <c r="R55">
        <f>IF(COUNT(D55:K55)&gt;1,SMALL(D55:K55,2),21)</f>
        <v>21</v>
      </c>
      <c r="S55">
        <f>IF(COUNT(D55:K55)&gt;2,SMALL(D55:K55,3),21)</f>
        <v>21</v>
      </c>
      <c r="T55">
        <f>21*3-Q55-R55-S55-((3-COUNT(Q55:S55))*21)</f>
        <v>2</v>
      </c>
      <c r="V55" s="35">
        <f>IF(COUNT(D55:K55)&gt;0,SMALL(D55:K55,1),21)</f>
        <v>19</v>
      </c>
      <c r="W55" s="35">
        <f>IF(COUNT(D55:K55)&gt;1,SMALL(D55:K55,2),21)</f>
        <v>21</v>
      </c>
      <c r="X55" s="35">
        <f>IF(COUNT(D55:K55)&gt;2,SMALL(D55:K55,3),21)</f>
        <v>21</v>
      </c>
      <c r="Y55" s="35">
        <f>IF(COUNT(D55:K55)&gt;3,SMALL(D55:K55,4),21)</f>
        <v>21</v>
      </c>
      <c r="Z55" s="35">
        <f>IF(COUNT(D55:K55)&gt;4,SMALL(D55:K55,5),21)</f>
        <v>21</v>
      </c>
      <c r="AA55">
        <f>21*5-V55-W55-X55-Y55-Z55-((5-COUNT(V55:Z55))*21)</f>
        <v>2</v>
      </c>
      <c r="AC55" s="35"/>
      <c r="AD55" s="35"/>
      <c r="AE55" s="52"/>
    </row>
    <row r="56" spans="1:31" ht="12.95" customHeight="1" x14ac:dyDescent="0.2">
      <c r="A56" s="37">
        <f>IF(AA56&lt;1," ",AA56)</f>
        <v>1</v>
      </c>
      <c r="B56" s="12" t="s">
        <v>126</v>
      </c>
      <c r="C56" s="12" t="s">
        <v>23</v>
      </c>
      <c r="D56" s="42">
        <v>20</v>
      </c>
      <c r="E56" s="31"/>
      <c r="F56" s="32"/>
      <c r="G56" s="31"/>
      <c r="H56" s="33"/>
      <c r="I56" s="33"/>
      <c r="J56" s="9"/>
      <c r="K56" s="8"/>
      <c r="L56" s="90">
        <f>IF(Q56&gt;20," ",Q56)</f>
        <v>20</v>
      </c>
      <c r="M56" s="5" t="str">
        <f>IF(R56&gt;20," ",R56)</f>
        <v xml:space="preserve"> </v>
      </c>
      <c r="N56" s="5" t="str">
        <f>IF(S56&gt;20," ",S56)</f>
        <v xml:space="preserve"> </v>
      </c>
      <c r="O56" s="6">
        <f>IF(T56&lt;1," ",T56)</f>
        <v>1</v>
      </c>
      <c r="Q56">
        <f>IF(COUNT(D56:K56)&gt;0,SMALL(D56:K56,1),21)</f>
        <v>20</v>
      </c>
      <c r="R56">
        <f>IF(COUNT(D56:K56)&gt;1,SMALL(D56:K56,2),21)</f>
        <v>21</v>
      </c>
      <c r="S56">
        <f>IF(COUNT(D56:K56)&gt;2,SMALL(D56:K56,3),21)</f>
        <v>21</v>
      </c>
      <c r="T56">
        <f>21*3-Q56-R56-S56-((3-COUNT(Q56:S56))*21)</f>
        <v>1</v>
      </c>
      <c r="V56" s="35">
        <f>IF(COUNT(D56:K56)&gt;0,SMALL(D56:K56,1),21)</f>
        <v>20</v>
      </c>
      <c r="W56" s="35">
        <f>IF(COUNT(D56:K56)&gt;1,SMALL(D56:K56,2),21)</f>
        <v>21</v>
      </c>
      <c r="X56" s="35">
        <f>IF(COUNT(D56:K56)&gt;2,SMALL(D56:K56,3),21)</f>
        <v>21</v>
      </c>
      <c r="Y56" s="35">
        <f>IF(COUNT(D56:K56)&gt;3,SMALL(D56:K56,4),21)</f>
        <v>21</v>
      </c>
      <c r="Z56" s="35">
        <f>IF(COUNT(D56:K56)&gt;4,SMALL(D56:K56,5),21)</f>
        <v>21</v>
      </c>
      <c r="AA56">
        <f>21*5-V56-W56-X56-Y56-Z56-((5-COUNT(V56:Z56))*21)</f>
        <v>1</v>
      </c>
      <c r="AC56" s="35"/>
      <c r="AD56" s="35"/>
      <c r="AE56" s="52"/>
    </row>
    <row r="57" spans="1:31" ht="12.95" customHeight="1" x14ac:dyDescent="0.2">
      <c r="A57" s="37">
        <f>IF(AA57&lt;1," ",AA57)</f>
        <v>1</v>
      </c>
      <c r="B57" s="12" t="s">
        <v>71</v>
      </c>
      <c r="C57" s="12" t="s">
        <v>51</v>
      </c>
      <c r="D57" s="42"/>
      <c r="E57" s="31"/>
      <c r="F57" s="32"/>
      <c r="G57" s="31">
        <v>20</v>
      </c>
      <c r="H57" s="33"/>
      <c r="I57" s="33"/>
      <c r="J57" s="9"/>
      <c r="K57" s="8"/>
      <c r="L57" s="90">
        <f>IF(Q57&gt;20," ",Q57)</f>
        <v>20</v>
      </c>
      <c r="M57" s="5" t="str">
        <f>IF(R57&gt;20," ",R57)</f>
        <v xml:space="preserve"> </v>
      </c>
      <c r="N57" s="5" t="str">
        <f>IF(S57&gt;20," ",S57)</f>
        <v xml:space="preserve"> </v>
      </c>
      <c r="O57" s="6">
        <f>IF(T57&lt;1," ",T57)</f>
        <v>1</v>
      </c>
      <c r="Q57">
        <f>IF(COUNT(D57:K57)&gt;0,SMALL(D57:K57,1),21)</f>
        <v>20</v>
      </c>
      <c r="R57">
        <f>IF(COUNT(D57:K57)&gt;1,SMALL(D57:K57,2),21)</f>
        <v>21</v>
      </c>
      <c r="S57">
        <f>IF(COUNT(D57:K57)&gt;2,SMALL(D57:K57,3),21)</f>
        <v>21</v>
      </c>
      <c r="T57">
        <f>21*3-Q57-R57-S57-((3-COUNT(Q57:S57))*21)</f>
        <v>1</v>
      </c>
      <c r="V57" s="35">
        <f>IF(COUNT(D57:K57)&gt;0,SMALL(D57:K57,1),21)</f>
        <v>20</v>
      </c>
      <c r="W57" s="35">
        <f>IF(COUNT(D57:K57)&gt;1,SMALL(D57:K57,2),21)</f>
        <v>21</v>
      </c>
      <c r="X57" s="35">
        <f>IF(COUNT(D57:K57)&gt;2,SMALL(D57:K57,3),21)</f>
        <v>21</v>
      </c>
      <c r="Y57" s="35">
        <f>IF(COUNT(D57:K57)&gt;3,SMALL(D57:K57,4),21)</f>
        <v>21</v>
      </c>
      <c r="Z57" s="35">
        <f>IF(COUNT(D57:K57)&gt;4,SMALL(D57:K57,5),21)</f>
        <v>21</v>
      </c>
      <c r="AA57">
        <f>21*5-V57-W57-X57-Y57-Z57-((5-COUNT(V57:Z57))*21)</f>
        <v>1</v>
      </c>
      <c r="AC57" s="35"/>
      <c r="AD57" s="35"/>
      <c r="AE57" s="52"/>
    </row>
    <row r="58" spans="1:31" ht="12.95" customHeight="1" x14ac:dyDescent="0.2">
      <c r="A58" s="37">
        <f>IF(AA58&lt;1," ",AA58)</f>
        <v>1</v>
      </c>
      <c r="B58" s="12" t="s">
        <v>104</v>
      </c>
      <c r="C58" s="12" t="s">
        <v>13</v>
      </c>
      <c r="D58" s="42"/>
      <c r="E58" s="31"/>
      <c r="F58" s="32"/>
      <c r="G58" s="31"/>
      <c r="H58" s="33">
        <v>20</v>
      </c>
      <c r="I58" s="33"/>
      <c r="J58" s="9"/>
      <c r="K58" s="8"/>
      <c r="L58" s="90">
        <f>IF(Q58&gt;20," ",Q58)</f>
        <v>20</v>
      </c>
      <c r="M58" s="5" t="str">
        <f>IF(R58&gt;20," ",R58)</f>
        <v xml:space="preserve"> </v>
      </c>
      <c r="N58" s="5" t="str">
        <f>IF(S58&gt;20," ",S58)</f>
        <v xml:space="preserve"> </v>
      </c>
      <c r="O58" s="6">
        <f>IF(T58&lt;1," ",T58)</f>
        <v>1</v>
      </c>
      <c r="Q58">
        <f>IF(COUNT(D58:K58)&gt;0,SMALL(D58:K58,1),21)</f>
        <v>20</v>
      </c>
      <c r="R58">
        <f>IF(COUNT(D58:K58)&gt;1,SMALL(D58:K58,2),21)</f>
        <v>21</v>
      </c>
      <c r="S58">
        <f>IF(COUNT(D58:K58)&gt;2,SMALL(D58:K58,3),21)</f>
        <v>21</v>
      </c>
      <c r="T58">
        <f>21*3-Q58-R58-S58-((3-COUNT(Q58:S58))*21)</f>
        <v>1</v>
      </c>
      <c r="V58" s="35">
        <f>IF(COUNT(D58:K58)&gt;0,SMALL(D58:K58,1),21)</f>
        <v>20</v>
      </c>
      <c r="W58" s="35">
        <f>IF(COUNT(D58:K58)&gt;1,SMALL(D58:K58,2),21)</f>
        <v>21</v>
      </c>
      <c r="X58" s="35">
        <f>IF(COUNT(D58:K58)&gt;2,SMALL(D58:K58,3),21)</f>
        <v>21</v>
      </c>
      <c r="Y58" s="35">
        <f>IF(COUNT(D58:K58)&gt;3,SMALL(D58:K58,4),21)</f>
        <v>21</v>
      </c>
      <c r="Z58" s="35">
        <f>IF(COUNT(D58:K58)&gt;4,SMALL(D58:K58,5),21)</f>
        <v>21</v>
      </c>
      <c r="AA58">
        <f>21*5-V58-W58-X58-Y58-Z58-((5-COUNT(V58:Z58))*21)</f>
        <v>1</v>
      </c>
      <c r="AC58" s="35"/>
      <c r="AD58" s="35"/>
      <c r="AE58" s="52"/>
    </row>
    <row r="59" spans="1:31" ht="12.95" customHeight="1" thickBot="1" x14ac:dyDescent="0.25">
      <c r="A59" s="44" t="str">
        <f t="shared" ref="A59" si="0">IF(AA59&lt;1," ",AA59)</f>
        <v xml:space="preserve"> </v>
      </c>
      <c r="B59" s="15"/>
      <c r="C59" s="15"/>
      <c r="D59" s="15"/>
      <c r="E59" s="15"/>
      <c r="F59" s="15"/>
      <c r="G59" s="15"/>
      <c r="H59" s="15"/>
      <c r="I59" s="15"/>
      <c r="J59" s="15"/>
      <c r="K59" s="104"/>
      <c r="L59" s="19" t="str">
        <f t="shared" ref="L59" si="1">IF(Q59&gt;20," ",Q59)</f>
        <v xml:space="preserve"> </v>
      </c>
      <c r="M59" s="15" t="str">
        <f t="shared" ref="M59" si="2">IF(R59&gt;20," ",R59)</f>
        <v xml:space="preserve"> </v>
      </c>
      <c r="N59" s="15" t="str">
        <f t="shared" ref="N59" si="3">IF(S59&gt;20," ",S59)</f>
        <v xml:space="preserve"> </v>
      </c>
      <c r="O59" s="20" t="str">
        <f t="shared" ref="O59" si="4">IF(T59&lt;1," ",T59)</f>
        <v xml:space="preserve"> </v>
      </c>
      <c r="Q59">
        <f t="shared" ref="Q59" si="5">IF(COUNT(D59:K59)&gt;0,SMALL(D59:K59,1),21)</f>
        <v>21</v>
      </c>
      <c r="R59">
        <f t="shared" ref="R59" si="6">IF(COUNT(D59:K59)&gt;1,SMALL(D59:K59,2),21)</f>
        <v>21</v>
      </c>
      <c r="S59">
        <f t="shared" ref="S59" si="7">IF(COUNT(D59:K59)&gt;2,SMALL(D59:K59,3),21)</f>
        <v>21</v>
      </c>
      <c r="T59">
        <f t="shared" ref="T59" si="8">21*3-Q59-R59-S59-((3-COUNT(Q59:S59))*21)</f>
        <v>0</v>
      </c>
      <c r="V59" s="35">
        <f t="shared" ref="V59" si="9">IF(COUNT(D59:K59)&gt;0,SMALL(D59:K59,1),21)</f>
        <v>21</v>
      </c>
      <c r="W59" s="35">
        <f t="shared" ref="W59" si="10">IF(COUNT(D59:K59)&gt;1,SMALL(D59:K59,2),21)</f>
        <v>21</v>
      </c>
      <c r="X59" s="35">
        <f t="shared" ref="X59" si="11">IF(COUNT(D59:K59)&gt;2,SMALL(D59:K59,3),21)</f>
        <v>21</v>
      </c>
      <c r="Y59" s="35">
        <f t="shared" ref="Y59" si="12">IF(COUNT(D59:K59)&gt;3,SMALL(D59:K59,4),21)</f>
        <v>21</v>
      </c>
      <c r="Z59" s="35">
        <f t="shared" ref="Z59" si="13">IF(COUNT(D59:K59)&gt;4,SMALL(D59:K59,5),21)</f>
        <v>21</v>
      </c>
      <c r="AA59">
        <f t="shared" ref="AA59" si="14">21*5-V59-W59-X59-Y59-Z59-((5-COUNT(V59:Z59))*21)</f>
        <v>0</v>
      </c>
    </row>
    <row r="60" spans="1:31" ht="12.95" customHeight="1" x14ac:dyDescent="0.2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45"/>
    </row>
    <row r="61" spans="1:31" ht="12.95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</row>
    <row r="62" spans="1:31" ht="12.95" customHeight="1" x14ac:dyDescent="0.2"/>
    <row r="63" spans="1:31" ht="12.95" customHeight="1" x14ac:dyDescent="0.2"/>
    <row r="64" spans="1:31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</sheetData>
  <sortState xmlns:xlrd2="http://schemas.microsoft.com/office/spreadsheetml/2017/richdata2" ref="A5:AE58">
    <sortCondition descending="1" ref="A5:A58"/>
    <sortCondition ref="AE5:AE58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F258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5" customWidth="1"/>
    <col min="3" max="3" width="25.33203125" customWidth="1"/>
    <col min="4" max="6" width="13.33203125" customWidth="1"/>
    <col min="7" max="7" width="15.83203125" customWidth="1"/>
    <col min="8" max="8" width="16.1640625" customWidth="1"/>
    <col min="9" max="9" width="16.33203125" customWidth="1"/>
    <col min="10" max="10" width="3.5" customWidth="1"/>
    <col min="11" max="14" width="3.33203125" customWidth="1"/>
    <col min="15" max="15" width="5.83203125" customWidth="1"/>
    <col min="16" max="16" width="3.1640625" style="30" customWidth="1"/>
    <col min="17" max="21" width="3.1640625" hidden="1" customWidth="1"/>
    <col min="22" max="22" width="4" hidden="1" customWidth="1"/>
    <col min="23" max="24" width="4.1640625" hidden="1" customWidth="1"/>
    <col min="25" max="26" width="3.6640625" hidden="1" customWidth="1"/>
    <col min="27" max="27" width="5.83203125" hidden="1" customWidth="1"/>
  </cols>
  <sheetData>
    <row r="1" spans="1:32" s="35" customFormat="1" ht="24.95" customHeight="1" thickBot="1" x14ac:dyDescent="0.45">
      <c r="A1" s="151" t="s">
        <v>109</v>
      </c>
      <c r="B1" s="152"/>
      <c r="C1" s="152"/>
      <c r="D1" s="152"/>
      <c r="E1" s="152"/>
      <c r="F1" s="53"/>
      <c r="G1" s="53"/>
      <c r="H1" s="53"/>
      <c r="I1" s="53"/>
      <c r="J1" s="53"/>
      <c r="K1" s="54"/>
      <c r="L1" s="55"/>
      <c r="M1" s="55"/>
      <c r="N1" s="55"/>
      <c r="O1" s="56"/>
      <c r="P1" s="93"/>
    </row>
    <row r="2" spans="1:32" s="35" customFormat="1" ht="24.95" customHeight="1" thickBot="1" x14ac:dyDescent="0.45">
      <c r="A2" s="57"/>
      <c r="B2" s="58"/>
      <c r="C2" s="58"/>
      <c r="D2" s="75"/>
      <c r="E2" s="53"/>
      <c r="F2" s="53"/>
      <c r="G2" s="76" t="s">
        <v>3</v>
      </c>
      <c r="H2" s="53"/>
      <c r="I2" s="53"/>
      <c r="J2" s="53"/>
      <c r="K2" s="54"/>
      <c r="L2" s="57"/>
      <c r="M2" s="58"/>
      <c r="N2" s="58"/>
      <c r="O2" s="59"/>
      <c r="P2" s="93"/>
      <c r="AB2" s="115"/>
      <c r="AC2" s="154" t="s">
        <v>196</v>
      </c>
      <c r="AD2" s="154"/>
      <c r="AE2" s="154"/>
      <c r="AF2" s="154"/>
    </row>
    <row r="3" spans="1:32" s="35" customFormat="1" ht="15.95" customHeight="1" x14ac:dyDescent="0.2">
      <c r="A3" s="43"/>
      <c r="B3" s="60"/>
      <c r="C3" s="60"/>
      <c r="D3" s="85" t="s">
        <v>56</v>
      </c>
      <c r="E3" s="85" t="s">
        <v>55</v>
      </c>
      <c r="F3" s="85" t="s">
        <v>93</v>
      </c>
      <c r="G3" s="85" t="s">
        <v>116</v>
      </c>
      <c r="H3" s="85" t="s">
        <v>117</v>
      </c>
      <c r="I3" s="85" t="s">
        <v>94</v>
      </c>
      <c r="J3" s="73"/>
      <c r="K3" s="74" t="s">
        <v>5</v>
      </c>
      <c r="L3" s="62"/>
      <c r="M3" s="61"/>
      <c r="N3" s="61"/>
      <c r="O3" s="63"/>
      <c r="P3" s="93"/>
    </row>
    <row r="4" spans="1:32" s="35" customFormat="1" ht="15.95" customHeight="1" thickBot="1" x14ac:dyDescent="0.25">
      <c r="A4" s="64" t="s">
        <v>0</v>
      </c>
      <c r="B4" s="65" t="s">
        <v>1</v>
      </c>
      <c r="C4" s="65" t="s">
        <v>2</v>
      </c>
      <c r="D4" s="28">
        <v>44577</v>
      </c>
      <c r="E4" s="28">
        <v>44584</v>
      </c>
      <c r="F4" s="28">
        <v>44591</v>
      </c>
      <c r="G4" s="28">
        <v>44598</v>
      </c>
      <c r="H4" s="28">
        <v>44605</v>
      </c>
      <c r="I4" s="28">
        <v>44612</v>
      </c>
      <c r="J4" s="66"/>
      <c r="K4" s="67"/>
      <c r="L4" s="68" t="s">
        <v>4</v>
      </c>
      <c r="M4" s="69"/>
      <c r="N4" s="69"/>
      <c r="O4" s="70"/>
      <c r="P4" s="93"/>
    </row>
    <row r="5" spans="1:32" s="52" customFormat="1" ht="12.95" customHeight="1" x14ac:dyDescent="0.2">
      <c r="A5" s="126">
        <f t="shared" ref="A5:A16" si="0">IF(AA5&lt;1," ",AA5)</f>
        <v>98</v>
      </c>
      <c r="B5" s="120" t="s">
        <v>15</v>
      </c>
      <c r="C5" s="120" t="s">
        <v>6</v>
      </c>
      <c r="D5" s="122">
        <v>2</v>
      </c>
      <c r="E5" s="120">
        <v>2</v>
      </c>
      <c r="F5" s="122">
        <v>1</v>
      </c>
      <c r="G5" s="120">
        <v>1</v>
      </c>
      <c r="H5" s="121">
        <v>1</v>
      </c>
      <c r="I5" s="145">
        <v>3</v>
      </c>
      <c r="J5" s="121"/>
      <c r="K5" s="122"/>
      <c r="L5" s="127">
        <f t="shared" ref="L5:L16" si="1">IF(Q5&gt;20," ",Q5)</f>
        <v>1</v>
      </c>
      <c r="M5" s="128">
        <f t="shared" ref="M5:M16" si="2">IF(R5&gt;20," ",R5)</f>
        <v>1</v>
      </c>
      <c r="N5" s="128">
        <f t="shared" ref="N5:N16" si="3">IF(S5&gt;20," ",S5)</f>
        <v>1</v>
      </c>
      <c r="O5" s="129">
        <f t="shared" ref="O5:O16" si="4">IF(T5&lt;1," ",T5)</f>
        <v>60</v>
      </c>
      <c r="P5" s="105"/>
      <c r="Q5" s="52">
        <f t="shared" ref="Q5:Q16" si="5">IF(COUNT(D5:K5)&gt;0,SMALL(D5:K5,1),21)</f>
        <v>1</v>
      </c>
      <c r="R5" s="52">
        <f t="shared" ref="R5:R16" si="6">IF(COUNT(D5:K5)&gt;1,SMALL(D5:K5,2),21)</f>
        <v>1</v>
      </c>
      <c r="S5" s="52">
        <f t="shared" ref="S5:S16" si="7">IF(COUNT(D5:K5)&gt;2,SMALL(D5:K5,3),21)</f>
        <v>1</v>
      </c>
      <c r="T5" s="52">
        <f t="shared" ref="T5:T16" si="8">21*3-Q5-R5-S5-((3-COUNT(Q5:S5))*21)</f>
        <v>60</v>
      </c>
      <c r="V5" s="52">
        <f t="shared" ref="V5:V16" si="9">IF(COUNT(D5:K5)&gt;0,SMALL(D5:K5,1),21)</f>
        <v>1</v>
      </c>
      <c r="W5" s="52">
        <f t="shared" ref="W5:W16" si="10">IF(COUNT(D5:K5)&gt;1,SMALL(D5:K5,2),21)</f>
        <v>1</v>
      </c>
      <c r="X5" s="52">
        <f t="shared" ref="X5:X16" si="11">IF(COUNT(D5:K5)&gt;2,SMALL(D5:K5,3),21)</f>
        <v>1</v>
      </c>
      <c r="Y5" s="52">
        <f t="shared" ref="Y5:Y16" si="12">IF(COUNT(D5:K5)&gt;3,SMALL(D5:K5,4),21)</f>
        <v>2</v>
      </c>
      <c r="Z5" s="52">
        <f t="shared" ref="Z5:Z16" si="13">IF(COUNT(D5:K5)&gt;4,SMALL(D5:K5,5),21)</f>
        <v>2</v>
      </c>
      <c r="AA5" s="52">
        <f t="shared" ref="AA5:AA16" si="14">21*5-V5-W5-X5-Y5-Z5-((5-COUNT(V5:Z5))*21)</f>
        <v>98</v>
      </c>
      <c r="AE5" s="35"/>
    </row>
    <row r="6" spans="1:32" s="52" customFormat="1" ht="12.95" customHeight="1" x14ac:dyDescent="0.2">
      <c r="A6" s="116">
        <f t="shared" si="0"/>
        <v>91</v>
      </c>
      <c r="B6" s="117" t="s">
        <v>61</v>
      </c>
      <c r="C6" s="117" t="s">
        <v>10</v>
      </c>
      <c r="D6" s="130">
        <v>4</v>
      </c>
      <c r="E6" s="117">
        <v>1</v>
      </c>
      <c r="F6" s="130">
        <v>2</v>
      </c>
      <c r="G6" s="144">
        <v>6</v>
      </c>
      <c r="H6" s="131">
        <v>3</v>
      </c>
      <c r="I6" s="131">
        <v>4</v>
      </c>
      <c r="J6" s="131"/>
      <c r="K6" s="130"/>
      <c r="L6" s="123">
        <f t="shared" si="1"/>
        <v>1</v>
      </c>
      <c r="M6" s="120">
        <f t="shared" si="2"/>
        <v>2</v>
      </c>
      <c r="N6" s="120">
        <f t="shared" si="3"/>
        <v>3</v>
      </c>
      <c r="O6" s="124">
        <f t="shared" si="4"/>
        <v>57</v>
      </c>
      <c r="P6" s="93"/>
      <c r="Q6" s="35">
        <f t="shared" si="5"/>
        <v>1</v>
      </c>
      <c r="R6" s="35">
        <f t="shared" si="6"/>
        <v>2</v>
      </c>
      <c r="S6" s="35">
        <f t="shared" si="7"/>
        <v>3</v>
      </c>
      <c r="T6" s="35">
        <f t="shared" si="8"/>
        <v>57</v>
      </c>
      <c r="U6" s="35"/>
      <c r="V6" s="35">
        <f t="shared" si="9"/>
        <v>1</v>
      </c>
      <c r="W6" s="35">
        <f t="shared" si="10"/>
        <v>2</v>
      </c>
      <c r="X6" s="35">
        <f t="shared" si="11"/>
        <v>3</v>
      </c>
      <c r="Y6" s="35">
        <f t="shared" si="12"/>
        <v>4</v>
      </c>
      <c r="Z6" s="35">
        <f t="shared" si="13"/>
        <v>4</v>
      </c>
      <c r="AA6" s="35">
        <f t="shared" si="14"/>
        <v>91</v>
      </c>
      <c r="AB6" s="35"/>
      <c r="AC6" s="35"/>
      <c r="AD6" s="35"/>
      <c r="AE6" s="35"/>
    </row>
    <row r="7" spans="1:32" s="52" customFormat="1" ht="12.95" customHeight="1" x14ac:dyDescent="0.2">
      <c r="A7" s="116">
        <f t="shared" si="0"/>
        <v>90</v>
      </c>
      <c r="B7" s="117" t="s">
        <v>27</v>
      </c>
      <c r="C7" s="117" t="s">
        <v>16</v>
      </c>
      <c r="D7" s="122">
        <v>1</v>
      </c>
      <c r="E7" s="120"/>
      <c r="F7" s="122">
        <v>4</v>
      </c>
      <c r="G7" s="120">
        <v>3</v>
      </c>
      <c r="H7" s="145">
        <v>5</v>
      </c>
      <c r="I7" s="121">
        <v>2</v>
      </c>
      <c r="J7" s="121"/>
      <c r="K7" s="122"/>
      <c r="L7" s="123">
        <f t="shared" si="1"/>
        <v>1</v>
      </c>
      <c r="M7" s="120">
        <f t="shared" si="2"/>
        <v>2</v>
      </c>
      <c r="N7" s="120">
        <f t="shared" si="3"/>
        <v>3</v>
      </c>
      <c r="O7" s="124">
        <f t="shared" si="4"/>
        <v>57</v>
      </c>
      <c r="P7" s="105"/>
      <c r="Q7" s="52">
        <f t="shared" si="5"/>
        <v>1</v>
      </c>
      <c r="R7" s="52">
        <f t="shared" si="6"/>
        <v>2</v>
      </c>
      <c r="S7" s="52">
        <f t="shared" si="7"/>
        <v>3</v>
      </c>
      <c r="T7" s="52">
        <f t="shared" si="8"/>
        <v>57</v>
      </c>
      <c r="V7" s="52">
        <f t="shared" si="9"/>
        <v>1</v>
      </c>
      <c r="W7" s="52">
        <f t="shared" si="10"/>
        <v>2</v>
      </c>
      <c r="X7" s="52">
        <f t="shared" si="11"/>
        <v>3</v>
      </c>
      <c r="Y7" s="52">
        <f t="shared" si="12"/>
        <v>4</v>
      </c>
      <c r="Z7" s="52">
        <f t="shared" si="13"/>
        <v>5</v>
      </c>
      <c r="AA7" s="52">
        <f t="shared" si="14"/>
        <v>90</v>
      </c>
      <c r="AE7" s="35"/>
    </row>
    <row r="8" spans="1:32" s="52" customFormat="1" ht="12.95" customHeight="1" x14ac:dyDescent="0.2">
      <c r="A8" s="37">
        <f t="shared" si="0"/>
        <v>89</v>
      </c>
      <c r="B8" s="38" t="s">
        <v>29</v>
      </c>
      <c r="C8" s="38" t="s">
        <v>23</v>
      </c>
      <c r="D8" s="39">
        <v>3</v>
      </c>
      <c r="E8" s="38"/>
      <c r="F8" s="39">
        <v>6</v>
      </c>
      <c r="G8" s="38">
        <v>2</v>
      </c>
      <c r="H8" s="40">
        <v>4</v>
      </c>
      <c r="I8" s="40">
        <v>1</v>
      </c>
      <c r="J8" s="40"/>
      <c r="K8" s="39"/>
      <c r="L8" s="83">
        <f t="shared" si="1"/>
        <v>1</v>
      </c>
      <c r="M8" s="31">
        <f t="shared" si="2"/>
        <v>2</v>
      </c>
      <c r="N8" s="31">
        <f t="shared" si="3"/>
        <v>3</v>
      </c>
      <c r="O8" s="34">
        <f t="shared" si="4"/>
        <v>57</v>
      </c>
      <c r="P8" s="105"/>
      <c r="Q8" s="52">
        <f t="shared" si="5"/>
        <v>1</v>
      </c>
      <c r="R8" s="52">
        <f t="shared" si="6"/>
        <v>2</v>
      </c>
      <c r="S8" s="52">
        <f t="shared" si="7"/>
        <v>3</v>
      </c>
      <c r="T8" s="52">
        <f t="shared" si="8"/>
        <v>57</v>
      </c>
      <c r="V8" s="52">
        <f t="shared" si="9"/>
        <v>1</v>
      </c>
      <c r="W8" s="52">
        <f t="shared" si="10"/>
        <v>2</v>
      </c>
      <c r="X8" s="52">
        <f t="shared" si="11"/>
        <v>3</v>
      </c>
      <c r="Y8" s="52">
        <f t="shared" si="12"/>
        <v>4</v>
      </c>
      <c r="Z8" s="52">
        <f t="shared" si="13"/>
        <v>6</v>
      </c>
      <c r="AA8" s="52">
        <f t="shared" si="14"/>
        <v>89</v>
      </c>
      <c r="AE8" s="35"/>
    </row>
    <row r="9" spans="1:32" s="52" customFormat="1" ht="12.95" customHeight="1" x14ac:dyDescent="0.2">
      <c r="A9" s="37">
        <f t="shared" si="0"/>
        <v>80</v>
      </c>
      <c r="B9" s="38" t="s">
        <v>41</v>
      </c>
      <c r="C9" s="38" t="s">
        <v>145</v>
      </c>
      <c r="D9" s="39">
        <v>6</v>
      </c>
      <c r="E9" s="38">
        <v>4</v>
      </c>
      <c r="F9" s="146">
        <v>8</v>
      </c>
      <c r="G9" s="38">
        <v>7</v>
      </c>
      <c r="H9" s="40">
        <v>2</v>
      </c>
      <c r="I9" s="40">
        <v>6</v>
      </c>
      <c r="J9" s="40"/>
      <c r="K9" s="39"/>
      <c r="L9" s="83">
        <f t="shared" si="1"/>
        <v>2</v>
      </c>
      <c r="M9" s="31">
        <f t="shared" si="2"/>
        <v>4</v>
      </c>
      <c r="N9" s="31">
        <f t="shared" si="3"/>
        <v>6</v>
      </c>
      <c r="O9" s="34">
        <f t="shared" si="4"/>
        <v>51</v>
      </c>
      <c r="P9" s="93"/>
      <c r="Q9" s="35">
        <f t="shared" si="5"/>
        <v>2</v>
      </c>
      <c r="R9" s="35">
        <f t="shared" si="6"/>
        <v>4</v>
      </c>
      <c r="S9" s="35">
        <f t="shared" si="7"/>
        <v>6</v>
      </c>
      <c r="T9" s="35">
        <f t="shared" si="8"/>
        <v>51</v>
      </c>
      <c r="U9" s="35"/>
      <c r="V9" s="35">
        <f t="shared" si="9"/>
        <v>2</v>
      </c>
      <c r="W9" s="35">
        <f t="shared" si="10"/>
        <v>4</v>
      </c>
      <c r="X9" s="35">
        <f t="shared" si="11"/>
        <v>6</v>
      </c>
      <c r="Y9" s="35">
        <f t="shared" si="12"/>
        <v>6</v>
      </c>
      <c r="Z9" s="35">
        <f t="shared" si="13"/>
        <v>7</v>
      </c>
      <c r="AA9" s="35">
        <f t="shared" si="14"/>
        <v>80</v>
      </c>
      <c r="AB9" s="35"/>
      <c r="AC9" s="35"/>
      <c r="AD9" s="35"/>
      <c r="AE9" s="35"/>
    </row>
    <row r="10" spans="1:32" s="35" customFormat="1" ht="12.95" customHeight="1" x14ac:dyDescent="0.2">
      <c r="A10" s="37">
        <f t="shared" si="0"/>
        <v>77</v>
      </c>
      <c r="B10" s="12" t="s">
        <v>68</v>
      </c>
      <c r="C10" s="12" t="s">
        <v>10</v>
      </c>
      <c r="D10" s="13">
        <v>7</v>
      </c>
      <c r="E10" s="12">
        <v>5</v>
      </c>
      <c r="F10" s="13">
        <v>5</v>
      </c>
      <c r="G10" s="144">
        <v>8</v>
      </c>
      <c r="H10" s="14">
        <v>6</v>
      </c>
      <c r="I10" s="14">
        <v>5</v>
      </c>
      <c r="J10" s="14"/>
      <c r="K10" s="13"/>
      <c r="L10" s="90">
        <f t="shared" si="1"/>
        <v>5</v>
      </c>
      <c r="M10" s="5">
        <f t="shared" si="2"/>
        <v>5</v>
      </c>
      <c r="N10" s="5">
        <f t="shared" si="3"/>
        <v>5</v>
      </c>
      <c r="O10" s="6">
        <f t="shared" si="4"/>
        <v>48</v>
      </c>
      <c r="P10" s="30"/>
      <c r="Q10">
        <f t="shared" si="5"/>
        <v>5</v>
      </c>
      <c r="R10">
        <f t="shared" si="6"/>
        <v>5</v>
      </c>
      <c r="S10">
        <f t="shared" si="7"/>
        <v>5</v>
      </c>
      <c r="T10">
        <f t="shared" si="8"/>
        <v>48</v>
      </c>
      <c r="U10"/>
      <c r="V10" s="35">
        <f t="shared" si="9"/>
        <v>5</v>
      </c>
      <c r="W10" s="35">
        <f t="shared" si="10"/>
        <v>5</v>
      </c>
      <c r="X10" s="35">
        <f t="shared" si="11"/>
        <v>5</v>
      </c>
      <c r="Y10" s="35">
        <f t="shared" si="12"/>
        <v>6</v>
      </c>
      <c r="Z10" s="35">
        <f t="shared" si="13"/>
        <v>7</v>
      </c>
      <c r="AA10">
        <f t="shared" si="14"/>
        <v>77</v>
      </c>
      <c r="AB10"/>
      <c r="AC10"/>
      <c r="AD10"/>
      <c r="AE10" s="52"/>
    </row>
    <row r="11" spans="1:32" s="35" customFormat="1" ht="12.95" customHeight="1" x14ac:dyDescent="0.2">
      <c r="A11" s="37">
        <f t="shared" si="0"/>
        <v>48</v>
      </c>
      <c r="B11" s="38" t="s">
        <v>153</v>
      </c>
      <c r="C11" s="38" t="s">
        <v>6</v>
      </c>
      <c r="D11" s="39"/>
      <c r="E11" s="38"/>
      <c r="F11" s="39">
        <v>3</v>
      </c>
      <c r="G11" s="38">
        <v>5</v>
      </c>
      <c r="H11" s="40"/>
      <c r="I11" s="40">
        <v>7</v>
      </c>
      <c r="J11" s="40"/>
      <c r="K11" s="39"/>
      <c r="L11" s="83">
        <f t="shared" si="1"/>
        <v>3</v>
      </c>
      <c r="M11" s="31">
        <f t="shared" si="2"/>
        <v>5</v>
      </c>
      <c r="N11" s="31">
        <f t="shared" si="3"/>
        <v>7</v>
      </c>
      <c r="O11" s="34">
        <f t="shared" si="4"/>
        <v>48</v>
      </c>
      <c r="P11" s="105"/>
      <c r="Q11" s="52">
        <f t="shared" si="5"/>
        <v>3</v>
      </c>
      <c r="R11" s="52">
        <f t="shared" si="6"/>
        <v>5</v>
      </c>
      <c r="S11" s="52">
        <f t="shared" si="7"/>
        <v>7</v>
      </c>
      <c r="T11" s="52">
        <f t="shared" si="8"/>
        <v>48</v>
      </c>
      <c r="U11" s="52"/>
      <c r="V11" s="52">
        <f t="shared" si="9"/>
        <v>3</v>
      </c>
      <c r="W11" s="52">
        <f t="shared" si="10"/>
        <v>5</v>
      </c>
      <c r="X11" s="52">
        <f t="shared" si="11"/>
        <v>7</v>
      </c>
      <c r="Y11" s="52">
        <f t="shared" si="12"/>
        <v>21</v>
      </c>
      <c r="Z11" s="52">
        <f t="shared" si="13"/>
        <v>21</v>
      </c>
      <c r="AA11" s="52">
        <f t="shared" si="14"/>
        <v>48</v>
      </c>
      <c r="AB11" s="52"/>
      <c r="AC11" s="52"/>
      <c r="AD11" s="52"/>
    </row>
    <row r="12" spans="1:32" s="35" customFormat="1" ht="12.95" customHeight="1" x14ac:dyDescent="0.2">
      <c r="A12" s="37">
        <f t="shared" si="0"/>
        <v>28</v>
      </c>
      <c r="B12" s="38" t="s">
        <v>154</v>
      </c>
      <c r="C12" s="38" t="s">
        <v>16</v>
      </c>
      <c r="D12" s="39"/>
      <c r="E12" s="38"/>
      <c r="F12" s="39">
        <v>7</v>
      </c>
      <c r="G12" s="38"/>
      <c r="H12" s="40">
        <v>7</v>
      </c>
      <c r="I12" s="40"/>
      <c r="J12" s="40"/>
      <c r="K12" s="39"/>
      <c r="L12" s="83">
        <f t="shared" si="1"/>
        <v>7</v>
      </c>
      <c r="M12" s="31">
        <f t="shared" si="2"/>
        <v>7</v>
      </c>
      <c r="N12" s="31" t="str">
        <f t="shared" si="3"/>
        <v xml:space="preserve"> </v>
      </c>
      <c r="O12" s="34">
        <f t="shared" si="4"/>
        <v>28</v>
      </c>
      <c r="P12" s="105"/>
      <c r="Q12" s="52">
        <f t="shared" si="5"/>
        <v>7</v>
      </c>
      <c r="R12" s="52">
        <f t="shared" si="6"/>
        <v>7</v>
      </c>
      <c r="S12" s="52">
        <f t="shared" si="7"/>
        <v>21</v>
      </c>
      <c r="T12" s="52">
        <f t="shared" si="8"/>
        <v>28</v>
      </c>
      <c r="U12" s="52"/>
      <c r="V12" s="52">
        <f t="shared" si="9"/>
        <v>7</v>
      </c>
      <c r="W12" s="52">
        <f t="shared" si="10"/>
        <v>7</v>
      </c>
      <c r="X12" s="52">
        <f t="shared" si="11"/>
        <v>21</v>
      </c>
      <c r="Y12" s="52">
        <f t="shared" si="12"/>
        <v>21</v>
      </c>
      <c r="Z12" s="52">
        <f t="shared" si="13"/>
        <v>21</v>
      </c>
      <c r="AA12" s="52">
        <f t="shared" si="14"/>
        <v>28</v>
      </c>
      <c r="AB12" s="52"/>
      <c r="AC12" s="52"/>
      <c r="AD12" s="52"/>
    </row>
    <row r="13" spans="1:32" ht="12.95" customHeight="1" x14ac:dyDescent="0.2">
      <c r="A13" s="37">
        <f t="shared" si="0"/>
        <v>18</v>
      </c>
      <c r="B13" s="12" t="s">
        <v>137</v>
      </c>
      <c r="C13" s="12" t="s">
        <v>145</v>
      </c>
      <c r="D13" s="39"/>
      <c r="E13" s="38">
        <v>3</v>
      </c>
      <c r="F13" s="39"/>
      <c r="G13" s="38"/>
      <c r="H13" s="40"/>
      <c r="I13" s="40"/>
      <c r="J13" s="40"/>
      <c r="K13" s="39"/>
      <c r="L13" s="37">
        <f t="shared" si="1"/>
        <v>3</v>
      </c>
      <c r="M13" s="38" t="str">
        <f t="shared" si="2"/>
        <v xml:space="preserve"> </v>
      </c>
      <c r="N13" s="38" t="str">
        <f t="shared" si="3"/>
        <v xml:space="preserve"> </v>
      </c>
      <c r="O13" s="106">
        <f t="shared" si="4"/>
        <v>18</v>
      </c>
      <c r="P13" s="93"/>
      <c r="Q13" s="35">
        <f t="shared" si="5"/>
        <v>3</v>
      </c>
      <c r="R13" s="35">
        <f t="shared" si="6"/>
        <v>21</v>
      </c>
      <c r="S13" s="35">
        <f t="shared" si="7"/>
        <v>21</v>
      </c>
      <c r="T13" s="35">
        <f t="shared" si="8"/>
        <v>18</v>
      </c>
      <c r="U13" s="35"/>
      <c r="V13" s="35">
        <f t="shared" si="9"/>
        <v>3</v>
      </c>
      <c r="W13" s="35">
        <f t="shared" si="10"/>
        <v>21</v>
      </c>
      <c r="X13" s="35">
        <f t="shared" si="11"/>
        <v>21</v>
      </c>
      <c r="Y13" s="35">
        <f t="shared" si="12"/>
        <v>21</v>
      </c>
      <c r="Z13" s="35">
        <f t="shared" si="13"/>
        <v>21</v>
      </c>
      <c r="AA13">
        <f t="shared" si="14"/>
        <v>18</v>
      </c>
      <c r="AB13" s="35"/>
      <c r="AC13" s="35"/>
      <c r="AD13" s="35"/>
      <c r="AE13" s="52"/>
    </row>
    <row r="14" spans="1:32" s="35" customFormat="1" ht="12.95" customHeight="1" x14ac:dyDescent="0.2">
      <c r="A14" s="83">
        <f t="shared" si="0"/>
        <v>17</v>
      </c>
      <c r="B14" s="31" t="s">
        <v>171</v>
      </c>
      <c r="C14" s="31" t="s">
        <v>13</v>
      </c>
      <c r="D14" s="32"/>
      <c r="E14" s="31"/>
      <c r="F14" s="32"/>
      <c r="G14" s="31">
        <v>4</v>
      </c>
      <c r="H14" s="33"/>
      <c r="I14" s="33"/>
      <c r="J14" s="33"/>
      <c r="K14" s="32"/>
      <c r="L14" s="83">
        <f t="shared" si="1"/>
        <v>4</v>
      </c>
      <c r="M14" s="31" t="str">
        <f t="shared" si="2"/>
        <v xml:space="preserve"> </v>
      </c>
      <c r="N14" s="31" t="str">
        <f t="shared" si="3"/>
        <v xml:space="preserve"> </v>
      </c>
      <c r="O14" s="34">
        <f t="shared" si="4"/>
        <v>17</v>
      </c>
      <c r="P14" s="105"/>
      <c r="Q14" s="52">
        <f t="shared" si="5"/>
        <v>4</v>
      </c>
      <c r="R14" s="52">
        <f t="shared" si="6"/>
        <v>21</v>
      </c>
      <c r="S14" s="52">
        <f t="shared" si="7"/>
        <v>21</v>
      </c>
      <c r="T14" s="52">
        <f t="shared" si="8"/>
        <v>17</v>
      </c>
      <c r="U14" s="52"/>
      <c r="V14" s="52">
        <f t="shared" si="9"/>
        <v>4</v>
      </c>
      <c r="W14" s="52">
        <f t="shared" si="10"/>
        <v>21</v>
      </c>
      <c r="X14" s="52">
        <f t="shared" si="11"/>
        <v>21</v>
      </c>
      <c r="Y14" s="52">
        <f t="shared" si="12"/>
        <v>21</v>
      </c>
      <c r="Z14" s="52">
        <f t="shared" si="13"/>
        <v>21</v>
      </c>
      <c r="AA14" s="52">
        <f t="shared" si="14"/>
        <v>17</v>
      </c>
      <c r="AB14" s="52"/>
      <c r="AC14" s="52"/>
      <c r="AD14" s="52"/>
    </row>
    <row r="15" spans="1:32" s="35" customFormat="1" ht="12.95" customHeight="1" x14ac:dyDescent="0.2">
      <c r="A15" s="37">
        <f t="shared" si="0"/>
        <v>16</v>
      </c>
      <c r="B15" s="12" t="s">
        <v>32</v>
      </c>
      <c r="C15" s="12" t="s">
        <v>10</v>
      </c>
      <c r="D15" s="39">
        <v>5</v>
      </c>
      <c r="E15" s="38"/>
      <c r="F15" s="39"/>
      <c r="G15" s="38"/>
      <c r="H15" s="40"/>
      <c r="I15" s="40"/>
      <c r="J15" s="40"/>
      <c r="K15" s="39"/>
      <c r="L15" s="83">
        <f t="shared" si="1"/>
        <v>5</v>
      </c>
      <c r="M15" s="31" t="str">
        <f t="shared" si="2"/>
        <v xml:space="preserve"> </v>
      </c>
      <c r="N15" s="31" t="str">
        <f t="shared" si="3"/>
        <v xml:space="preserve"> </v>
      </c>
      <c r="O15" s="34">
        <f t="shared" si="4"/>
        <v>16</v>
      </c>
      <c r="P15" s="93"/>
      <c r="Q15" s="35">
        <f t="shared" si="5"/>
        <v>5</v>
      </c>
      <c r="R15" s="35">
        <f t="shared" si="6"/>
        <v>21</v>
      </c>
      <c r="S15" s="35">
        <f t="shared" si="7"/>
        <v>21</v>
      </c>
      <c r="T15" s="35">
        <f t="shared" si="8"/>
        <v>16</v>
      </c>
      <c r="V15" s="35">
        <f t="shared" si="9"/>
        <v>5</v>
      </c>
      <c r="W15" s="35">
        <f t="shared" si="10"/>
        <v>21</v>
      </c>
      <c r="X15" s="35">
        <f t="shared" si="11"/>
        <v>21</v>
      </c>
      <c r="Y15" s="35">
        <f t="shared" si="12"/>
        <v>21</v>
      </c>
      <c r="Z15" s="35">
        <f t="shared" si="13"/>
        <v>21</v>
      </c>
      <c r="AA15">
        <f t="shared" si="14"/>
        <v>16</v>
      </c>
      <c r="AE15" s="52"/>
    </row>
    <row r="16" spans="1:32" s="35" customFormat="1" ht="12.95" customHeight="1" x14ac:dyDescent="0.2">
      <c r="A16" s="37">
        <f t="shared" si="0"/>
        <v>13</v>
      </c>
      <c r="B16" s="38" t="s">
        <v>179</v>
      </c>
      <c r="C16" s="38" t="s">
        <v>145</v>
      </c>
      <c r="D16" s="39"/>
      <c r="E16" s="38"/>
      <c r="F16" s="39"/>
      <c r="G16" s="38"/>
      <c r="H16" s="40">
        <v>8</v>
      </c>
      <c r="I16" s="40"/>
      <c r="J16" s="40"/>
      <c r="K16" s="39"/>
      <c r="L16" s="83">
        <f t="shared" si="1"/>
        <v>8</v>
      </c>
      <c r="M16" s="31" t="str">
        <f t="shared" si="2"/>
        <v xml:space="preserve"> </v>
      </c>
      <c r="N16" s="31" t="str">
        <f t="shared" si="3"/>
        <v xml:space="preserve"> </v>
      </c>
      <c r="O16" s="34">
        <f t="shared" si="4"/>
        <v>13</v>
      </c>
      <c r="P16" s="105"/>
      <c r="Q16" s="52">
        <f t="shared" si="5"/>
        <v>8</v>
      </c>
      <c r="R16" s="52">
        <f t="shared" si="6"/>
        <v>21</v>
      </c>
      <c r="S16" s="52">
        <f t="shared" si="7"/>
        <v>21</v>
      </c>
      <c r="T16" s="52">
        <f t="shared" si="8"/>
        <v>13</v>
      </c>
      <c r="U16" s="52"/>
      <c r="V16" s="52">
        <f t="shared" si="9"/>
        <v>8</v>
      </c>
      <c r="W16" s="52">
        <f t="shared" si="10"/>
        <v>21</v>
      </c>
      <c r="X16" s="52">
        <f t="shared" si="11"/>
        <v>21</v>
      </c>
      <c r="Y16" s="52">
        <f t="shared" si="12"/>
        <v>21</v>
      </c>
      <c r="Z16" s="52">
        <f t="shared" si="13"/>
        <v>21</v>
      </c>
      <c r="AA16" s="52">
        <f t="shared" si="14"/>
        <v>13</v>
      </c>
      <c r="AB16" s="52"/>
      <c r="AC16" s="52"/>
      <c r="AD16" s="52"/>
    </row>
    <row r="17" spans="1:27" ht="12.95" customHeight="1" thickBot="1" x14ac:dyDescent="0.25">
      <c r="A17" s="37" t="str">
        <f t="shared" ref="A17" si="15">IF(AA17&lt;1," ",AA17)</f>
        <v xml:space="preserve"> </v>
      </c>
      <c r="B17" s="15"/>
      <c r="C17" s="15"/>
      <c r="D17" s="16"/>
      <c r="E17" s="15"/>
      <c r="F17" s="16"/>
      <c r="G17" s="15"/>
      <c r="H17" s="17"/>
      <c r="I17" s="17"/>
      <c r="J17" s="17"/>
      <c r="K17" s="16"/>
      <c r="L17" s="19" t="str">
        <f t="shared" ref="L17" si="16">IF(Q17&gt;20," ",Q17)</f>
        <v xml:space="preserve"> </v>
      </c>
      <c r="M17" s="15" t="str">
        <f t="shared" ref="M17" si="17">IF(R17&gt;20," ",R17)</f>
        <v xml:space="preserve"> </v>
      </c>
      <c r="N17" s="15" t="str">
        <f t="shared" ref="N17" si="18">IF(S17&gt;20," ",S17)</f>
        <v xml:space="preserve"> </v>
      </c>
      <c r="O17" s="20" t="str">
        <f t="shared" ref="O17" si="19">IF(T17&lt;1," ",T17)</f>
        <v xml:space="preserve"> </v>
      </c>
      <c r="Q17">
        <f t="shared" ref="Q17" si="20">IF(COUNT(D17:K17)&gt;0,SMALL(D17:K17,1),21)</f>
        <v>21</v>
      </c>
      <c r="R17">
        <f t="shared" ref="R17" si="21">IF(COUNT(D17:K17)&gt;1,SMALL(D17:K17,2),21)</f>
        <v>21</v>
      </c>
      <c r="S17">
        <f t="shared" ref="S17" si="22">IF(COUNT(D17:K17)&gt;2,SMALL(D17:K17,3),21)</f>
        <v>21</v>
      </c>
      <c r="T17">
        <f t="shared" ref="T17" si="23">21*3-Q17-R17-S17-((3-COUNT(Q17:S17))*21)</f>
        <v>0</v>
      </c>
      <c r="V17" s="35">
        <f t="shared" ref="V17" si="24">IF(COUNT(D17:K17)&gt;0,SMALL(D17:K17,1),21)</f>
        <v>21</v>
      </c>
      <c r="W17" s="35">
        <f t="shared" ref="W17" si="25">IF(COUNT(D17:K17)&gt;1,SMALL(D17:K17,2),21)</f>
        <v>21</v>
      </c>
      <c r="X17" s="35">
        <f t="shared" ref="X17" si="26">IF(COUNT(D17:K17)&gt;2,SMALL(D17:K17,3),21)</f>
        <v>21</v>
      </c>
      <c r="Y17" s="35">
        <f t="shared" ref="Y17" si="27">IF(COUNT(D17:K17)&gt;3,SMALL(D17:K17,4),21)</f>
        <v>21</v>
      </c>
      <c r="Z17" s="35">
        <f t="shared" ref="Z17" si="28">IF(COUNT(D17:K17)&gt;4,SMALL(D17:K17,5),21)</f>
        <v>21</v>
      </c>
      <c r="AA17">
        <f t="shared" ref="AA17" si="29">21*5-V17-W17-X17-Y17-Z17-((5-COUNT(V17:Z17))*21)</f>
        <v>0</v>
      </c>
    </row>
    <row r="18" spans="1:27" ht="12.95" customHeight="1" x14ac:dyDescent="0.2"/>
    <row r="19" spans="1:27" ht="12.95" customHeight="1" x14ac:dyDescent="0.2"/>
    <row r="20" spans="1:27" ht="12.95" customHeight="1" x14ac:dyDescent="0.2"/>
    <row r="21" spans="1:27" ht="12.95" customHeight="1" x14ac:dyDescent="0.2"/>
    <row r="22" spans="1:27" ht="12.95" customHeight="1" x14ac:dyDescent="0.2"/>
    <row r="23" spans="1:27" ht="12.95" customHeight="1" x14ac:dyDescent="0.2"/>
    <row r="24" spans="1:27" ht="12.95" customHeight="1" x14ac:dyDescent="0.2"/>
    <row r="25" spans="1:27" ht="12.95" customHeight="1" x14ac:dyDescent="0.2"/>
    <row r="26" spans="1:27" ht="12.95" customHeight="1" x14ac:dyDescent="0.2"/>
    <row r="27" spans="1:27" ht="12.95" customHeight="1" x14ac:dyDescent="0.2"/>
    <row r="28" spans="1:27" ht="12.95" customHeight="1" x14ac:dyDescent="0.2"/>
    <row r="29" spans="1:27" ht="12.95" customHeight="1" x14ac:dyDescent="0.2"/>
    <row r="30" spans="1:27" ht="12.95" customHeight="1" x14ac:dyDescent="0.2"/>
    <row r="31" spans="1:27" ht="12.95" customHeight="1" x14ac:dyDescent="0.2"/>
    <row r="32" spans="1:27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251" spans="11:11" ht="13.5" thickBot="1" x14ac:dyDescent="0.25"/>
    <row r="252" spans="11:11" x14ac:dyDescent="0.2">
      <c r="K252" s="43"/>
    </row>
    <row r="253" spans="11:11" x14ac:dyDescent="0.2">
      <c r="K253" s="37"/>
    </row>
    <row r="254" spans="11:11" x14ac:dyDescent="0.2">
      <c r="K254" s="37"/>
    </row>
    <row r="255" spans="11:11" x14ac:dyDescent="0.2">
      <c r="K255" s="37"/>
    </row>
    <row r="256" spans="11:11" x14ac:dyDescent="0.2">
      <c r="K256" s="37"/>
    </row>
    <row r="257" spans="11:11" x14ac:dyDescent="0.2">
      <c r="K257" s="37"/>
    </row>
    <row r="258" spans="11:11" x14ac:dyDescent="0.2">
      <c r="K258" s="37"/>
    </row>
  </sheetData>
  <sortState xmlns:xlrd2="http://schemas.microsoft.com/office/spreadsheetml/2017/richdata2" ref="A5:AE16">
    <sortCondition ref="AE5:AE16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F39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4.83203125" customWidth="1"/>
    <col min="3" max="3" width="22.83203125" customWidth="1"/>
    <col min="4" max="6" width="13.33203125" customWidth="1"/>
    <col min="7" max="7" width="15.83203125" customWidth="1"/>
    <col min="8" max="8" width="16.83203125" customWidth="1"/>
    <col min="9" max="9" width="17.5" customWidth="1"/>
    <col min="10" max="10" width="3.1640625" customWidth="1"/>
    <col min="11" max="14" width="3.33203125" customWidth="1"/>
    <col min="15" max="15" width="5.83203125" customWidth="1"/>
    <col min="16" max="16" width="4.83203125" style="30" customWidth="1"/>
    <col min="17" max="17" width="3.33203125" hidden="1" customWidth="1"/>
    <col min="18" max="19" width="3.6640625" hidden="1" customWidth="1"/>
    <col min="20" max="20" width="6.33203125" hidden="1" customWidth="1"/>
    <col min="21" max="22" width="3.6640625" hidden="1" customWidth="1"/>
    <col min="23" max="23" width="4.33203125" hidden="1" customWidth="1"/>
    <col min="24" max="24" width="4" hidden="1" customWidth="1"/>
    <col min="25" max="25" width="3.6640625" hidden="1" customWidth="1"/>
    <col min="26" max="26" width="3.83203125" hidden="1" customWidth="1"/>
    <col min="27" max="27" width="4.6640625" hidden="1" customWidth="1"/>
  </cols>
  <sheetData>
    <row r="1" spans="1:32" s="35" customFormat="1" ht="24.95" customHeight="1" thickBot="1" x14ac:dyDescent="0.45">
      <c r="A1" s="151" t="s">
        <v>110</v>
      </c>
      <c r="B1" s="152"/>
      <c r="C1" s="152"/>
      <c r="D1" s="152"/>
      <c r="E1" s="152"/>
      <c r="F1" s="53"/>
      <c r="G1" s="53"/>
      <c r="H1" s="53"/>
      <c r="I1" s="53"/>
      <c r="J1" s="53"/>
      <c r="K1" s="54"/>
      <c r="L1" s="55"/>
      <c r="M1" s="55"/>
      <c r="N1" s="55"/>
      <c r="O1" s="56"/>
      <c r="P1" s="93"/>
    </row>
    <row r="2" spans="1:32" s="35" customFormat="1" ht="24.95" customHeight="1" thickBot="1" x14ac:dyDescent="0.45">
      <c r="A2" s="57"/>
      <c r="B2" s="58"/>
      <c r="C2" s="58"/>
      <c r="D2" s="75"/>
      <c r="E2" s="53"/>
      <c r="F2" s="53"/>
      <c r="G2" s="76" t="s">
        <v>3</v>
      </c>
      <c r="H2" s="53"/>
      <c r="I2" s="53"/>
      <c r="J2" s="53"/>
      <c r="K2" s="54"/>
      <c r="L2" s="57"/>
      <c r="M2" s="58"/>
      <c r="N2" s="58"/>
      <c r="O2" s="59"/>
      <c r="P2" s="93"/>
      <c r="AB2" s="115"/>
      <c r="AC2" s="154" t="s">
        <v>196</v>
      </c>
      <c r="AD2" s="154"/>
      <c r="AE2" s="154"/>
      <c r="AF2" s="154"/>
    </row>
    <row r="3" spans="1:32" s="35" customFormat="1" ht="15.95" customHeight="1" x14ac:dyDescent="0.2">
      <c r="A3" s="43"/>
      <c r="B3" s="60"/>
      <c r="C3" s="77"/>
      <c r="D3" s="85" t="s">
        <v>56</v>
      </c>
      <c r="E3" s="85" t="s">
        <v>55</v>
      </c>
      <c r="F3" s="85" t="s">
        <v>93</v>
      </c>
      <c r="G3" s="85" t="s">
        <v>116</v>
      </c>
      <c r="H3" s="85" t="s">
        <v>117</v>
      </c>
      <c r="I3" s="85" t="s">
        <v>94</v>
      </c>
      <c r="J3" s="73"/>
      <c r="K3" s="82" t="s">
        <v>5</v>
      </c>
      <c r="L3" s="62"/>
      <c r="M3" s="61"/>
      <c r="N3" s="61"/>
      <c r="O3" s="63"/>
      <c r="P3" s="93"/>
    </row>
    <row r="4" spans="1:32" s="35" customFormat="1" ht="15.95" customHeight="1" thickBot="1" x14ac:dyDescent="0.25">
      <c r="A4" s="64" t="s">
        <v>0</v>
      </c>
      <c r="B4" s="65" t="s">
        <v>1</v>
      </c>
      <c r="C4" s="78" t="s">
        <v>2</v>
      </c>
      <c r="D4" s="28">
        <v>44577</v>
      </c>
      <c r="E4" s="28">
        <v>44584</v>
      </c>
      <c r="F4" s="28">
        <v>44591</v>
      </c>
      <c r="G4" s="28">
        <v>44598</v>
      </c>
      <c r="H4" s="28">
        <v>44605</v>
      </c>
      <c r="I4" s="28">
        <v>44612</v>
      </c>
      <c r="J4" s="66"/>
      <c r="K4" s="79"/>
      <c r="L4" s="68" t="s">
        <v>4</v>
      </c>
      <c r="M4" s="69"/>
      <c r="N4" s="69"/>
      <c r="O4" s="70"/>
      <c r="P4" s="93"/>
    </row>
    <row r="5" spans="1:32" s="52" customFormat="1" ht="12.95" customHeight="1" x14ac:dyDescent="0.2">
      <c r="A5" s="126">
        <f t="shared" ref="A5:A13" si="0">IF(AA5&lt;1," ",AA5)</f>
        <v>92</v>
      </c>
      <c r="B5" s="121" t="s">
        <v>127</v>
      </c>
      <c r="C5" s="120" t="s">
        <v>16</v>
      </c>
      <c r="D5" s="122">
        <v>1</v>
      </c>
      <c r="E5" s="120"/>
      <c r="F5" s="122">
        <v>2</v>
      </c>
      <c r="G5" s="120">
        <v>1</v>
      </c>
      <c r="H5" s="121">
        <v>3</v>
      </c>
      <c r="I5" s="121">
        <v>6</v>
      </c>
      <c r="J5" s="121"/>
      <c r="K5" s="133"/>
      <c r="L5" s="120">
        <f t="shared" ref="L5:L13" si="1">IF(Q5&gt;20," ",Q5)</f>
        <v>1</v>
      </c>
      <c r="M5" s="120">
        <f t="shared" ref="M5:M13" si="2">IF(R5&gt;20," ",R5)</f>
        <v>1</v>
      </c>
      <c r="N5" s="120">
        <f t="shared" ref="N5:N13" si="3">IF(S5&gt;20," ",S5)</f>
        <v>2</v>
      </c>
      <c r="O5" s="124">
        <f t="shared" ref="O5:O13" si="4">IF(T5&lt;1," ",T5)</f>
        <v>59</v>
      </c>
      <c r="P5" s="93"/>
      <c r="Q5" s="35">
        <f t="shared" ref="Q5:Q13" si="5">IF(COUNT(D5:K5)&gt;0,SMALL(D5:K5,1),21)</f>
        <v>1</v>
      </c>
      <c r="R5" s="35">
        <f t="shared" ref="R5:R13" si="6">IF(COUNT(D5:K5)&gt;1,SMALL(D5:K5,2),21)</f>
        <v>1</v>
      </c>
      <c r="S5" s="35">
        <f t="shared" ref="S5:S13" si="7">IF(COUNT(D5:K5)&gt;2,SMALL(D5:K5,3),21)</f>
        <v>2</v>
      </c>
      <c r="T5" s="35">
        <f t="shared" ref="T5:T13" si="8">21*3-Q5-R5-S5-((3-COUNT(Q5:S5))*21)</f>
        <v>59</v>
      </c>
      <c r="U5" s="35"/>
      <c r="V5" s="35">
        <f t="shared" ref="V5:V13" si="9">IF(COUNT(D5:K5)&gt;0,SMALL(D5:K5,1),21)</f>
        <v>1</v>
      </c>
      <c r="W5" s="35">
        <f t="shared" ref="W5:W13" si="10">IF(COUNT(D5:K5)&gt;1,SMALL(D5:K5,2),21)</f>
        <v>1</v>
      </c>
      <c r="X5" s="35">
        <f t="shared" ref="X5:X13" si="11">IF(COUNT(D5:K5)&gt;2,SMALL(D5:K5,3),21)</f>
        <v>2</v>
      </c>
      <c r="Y5" s="35">
        <f t="shared" ref="Y5:Y13" si="12">IF(COUNT(D5:K5)&gt;3,SMALL(D5:K5,4),21)</f>
        <v>3</v>
      </c>
      <c r="Z5" s="35">
        <f t="shared" ref="Z5:Z13" si="13">IF(COUNT(D5:K5)&gt;4,SMALL(D5:K5,5),21)</f>
        <v>6</v>
      </c>
      <c r="AA5" s="35">
        <f t="shared" ref="AA5:AA13" si="14">21*5-V5-W5-X5-Y5-Z5-((5-COUNT(V5:Z5))*21)</f>
        <v>92</v>
      </c>
      <c r="AB5" s="35"/>
      <c r="AC5" s="35"/>
      <c r="AD5" s="35"/>
    </row>
    <row r="6" spans="1:32" s="52" customFormat="1" ht="12.95" customHeight="1" x14ac:dyDescent="0.2">
      <c r="A6" s="37">
        <f t="shared" si="0"/>
        <v>91</v>
      </c>
      <c r="B6" s="40" t="s">
        <v>128</v>
      </c>
      <c r="C6" s="38" t="s">
        <v>16</v>
      </c>
      <c r="D6" s="32">
        <v>3</v>
      </c>
      <c r="E6" s="31"/>
      <c r="F6" s="32">
        <v>3</v>
      </c>
      <c r="G6" s="31">
        <v>2</v>
      </c>
      <c r="H6" s="33">
        <v>2</v>
      </c>
      <c r="I6" s="33">
        <v>4</v>
      </c>
      <c r="J6" s="33"/>
      <c r="K6" s="98"/>
      <c r="L6" s="31">
        <f t="shared" si="1"/>
        <v>2</v>
      </c>
      <c r="M6" s="31">
        <f t="shared" si="2"/>
        <v>2</v>
      </c>
      <c r="N6" s="31">
        <f t="shared" si="3"/>
        <v>3</v>
      </c>
      <c r="O6" s="34">
        <f t="shared" si="4"/>
        <v>56</v>
      </c>
      <c r="P6" s="93"/>
      <c r="Q6" s="35">
        <f t="shared" si="5"/>
        <v>2</v>
      </c>
      <c r="R6" s="35">
        <f t="shared" si="6"/>
        <v>2</v>
      </c>
      <c r="S6" s="35">
        <f t="shared" si="7"/>
        <v>3</v>
      </c>
      <c r="T6" s="35">
        <f t="shared" si="8"/>
        <v>56</v>
      </c>
      <c r="U6" s="35"/>
      <c r="V6" s="35">
        <f t="shared" si="9"/>
        <v>2</v>
      </c>
      <c r="W6" s="35">
        <f t="shared" si="10"/>
        <v>2</v>
      </c>
      <c r="X6" s="35">
        <f t="shared" si="11"/>
        <v>3</v>
      </c>
      <c r="Y6" s="35">
        <f t="shared" si="12"/>
        <v>3</v>
      </c>
      <c r="Z6" s="35">
        <f t="shared" si="13"/>
        <v>4</v>
      </c>
      <c r="AA6" s="35">
        <f t="shared" si="14"/>
        <v>91</v>
      </c>
      <c r="AB6" s="35"/>
      <c r="AC6" s="35"/>
      <c r="AD6" s="35"/>
    </row>
    <row r="7" spans="1:32" s="52" customFormat="1" ht="12.95" customHeight="1" x14ac:dyDescent="0.2">
      <c r="A7" s="116">
        <f t="shared" si="0"/>
        <v>90</v>
      </c>
      <c r="B7" s="131" t="s">
        <v>155</v>
      </c>
      <c r="C7" s="117" t="s">
        <v>145</v>
      </c>
      <c r="D7" s="122">
        <v>5</v>
      </c>
      <c r="E7" s="120">
        <v>2</v>
      </c>
      <c r="F7" s="122">
        <v>4</v>
      </c>
      <c r="G7" s="120">
        <v>3</v>
      </c>
      <c r="H7" s="121">
        <v>1</v>
      </c>
      <c r="I7" s="121"/>
      <c r="J7" s="121"/>
      <c r="K7" s="133"/>
      <c r="L7" s="120">
        <f t="shared" si="1"/>
        <v>1</v>
      </c>
      <c r="M7" s="120">
        <f t="shared" si="2"/>
        <v>2</v>
      </c>
      <c r="N7" s="120">
        <f t="shared" si="3"/>
        <v>3</v>
      </c>
      <c r="O7" s="124">
        <f t="shared" si="4"/>
        <v>57</v>
      </c>
      <c r="P7" s="93"/>
      <c r="Q7" s="35">
        <f t="shared" si="5"/>
        <v>1</v>
      </c>
      <c r="R7" s="35">
        <f t="shared" si="6"/>
        <v>2</v>
      </c>
      <c r="S7" s="35">
        <f t="shared" si="7"/>
        <v>3</v>
      </c>
      <c r="T7" s="35">
        <f t="shared" si="8"/>
        <v>57</v>
      </c>
      <c r="U7" s="35"/>
      <c r="V7" s="35">
        <f t="shared" si="9"/>
        <v>1</v>
      </c>
      <c r="W7" s="35">
        <f t="shared" si="10"/>
        <v>2</v>
      </c>
      <c r="X7" s="35">
        <f t="shared" si="11"/>
        <v>3</v>
      </c>
      <c r="Y7" s="35">
        <f t="shared" si="12"/>
        <v>4</v>
      </c>
      <c r="Z7" s="35">
        <f t="shared" si="13"/>
        <v>5</v>
      </c>
      <c r="AA7" s="35">
        <f t="shared" si="14"/>
        <v>90</v>
      </c>
      <c r="AB7" s="35"/>
      <c r="AC7" s="35"/>
      <c r="AD7" s="35"/>
    </row>
    <row r="8" spans="1:32" s="52" customFormat="1" ht="12.95" customHeight="1" x14ac:dyDescent="0.2">
      <c r="A8" s="116">
        <f t="shared" si="0"/>
        <v>79</v>
      </c>
      <c r="B8" s="131" t="s">
        <v>57</v>
      </c>
      <c r="C8" s="117" t="s">
        <v>6</v>
      </c>
      <c r="D8" s="130">
        <v>2</v>
      </c>
      <c r="E8" s="117">
        <v>1</v>
      </c>
      <c r="F8" s="130">
        <v>1</v>
      </c>
      <c r="G8" s="117"/>
      <c r="H8" s="131"/>
      <c r="I8" s="131">
        <v>1</v>
      </c>
      <c r="J8" s="131"/>
      <c r="K8" s="132"/>
      <c r="L8" s="120">
        <f t="shared" si="1"/>
        <v>1</v>
      </c>
      <c r="M8" s="120">
        <f t="shared" si="2"/>
        <v>1</v>
      </c>
      <c r="N8" s="120">
        <f t="shared" si="3"/>
        <v>1</v>
      </c>
      <c r="O8" s="124">
        <f t="shared" si="4"/>
        <v>60</v>
      </c>
      <c r="P8" s="93"/>
      <c r="Q8" s="35">
        <f t="shared" si="5"/>
        <v>1</v>
      </c>
      <c r="R8" s="35">
        <f t="shared" si="6"/>
        <v>1</v>
      </c>
      <c r="S8" s="35">
        <f t="shared" si="7"/>
        <v>1</v>
      </c>
      <c r="T8" s="35">
        <f t="shared" si="8"/>
        <v>60</v>
      </c>
      <c r="U8" s="35"/>
      <c r="V8" s="35">
        <f t="shared" si="9"/>
        <v>1</v>
      </c>
      <c r="W8" s="35">
        <f t="shared" si="10"/>
        <v>1</v>
      </c>
      <c r="X8" s="35">
        <f t="shared" si="11"/>
        <v>1</v>
      </c>
      <c r="Y8" s="35">
        <f t="shared" si="12"/>
        <v>2</v>
      </c>
      <c r="Z8" s="35">
        <f t="shared" si="13"/>
        <v>21</v>
      </c>
      <c r="AA8" s="35">
        <f t="shared" si="14"/>
        <v>79</v>
      </c>
      <c r="AB8" s="35"/>
      <c r="AC8" s="35"/>
      <c r="AD8" s="35"/>
    </row>
    <row r="9" spans="1:32" s="52" customFormat="1" ht="12.95" customHeight="1" x14ac:dyDescent="0.2">
      <c r="A9" s="37">
        <f t="shared" si="0"/>
        <v>33</v>
      </c>
      <c r="B9" s="40" t="s">
        <v>129</v>
      </c>
      <c r="C9" s="38" t="s">
        <v>130</v>
      </c>
      <c r="D9" s="39">
        <v>4</v>
      </c>
      <c r="E9" s="38"/>
      <c r="F9" s="39">
        <v>5</v>
      </c>
      <c r="G9" s="38"/>
      <c r="H9" s="40"/>
      <c r="I9" s="40"/>
      <c r="J9" s="40"/>
      <c r="K9" s="41"/>
      <c r="L9" s="31">
        <f t="shared" si="1"/>
        <v>4</v>
      </c>
      <c r="M9" s="31">
        <f t="shared" si="2"/>
        <v>5</v>
      </c>
      <c r="N9" s="31" t="str">
        <f t="shared" si="3"/>
        <v xml:space="preserve"> </v>
      </c>
      <c r="O9" s="34">
        <f t="shared" si="4"/>
        <v>33</v>
      </c>
      <c r="P9" s="105"/>
      <c r="Q9" s="52">
        <f t="shared" si="5"/>
        <v>4</v>
      </c>
      <c r="R9" s="52">
        <f t="shared" si="6"/>
        <v>5</v>
      </c>
      <c r="S9" s="52">
        <f t="shared" si="7"/>
        <v>21</v>
      </c>
      <c r="T9" s="52">
        <f t="shared" si="8"/>
        <v>33</v>
      </c>
      <c r="V9" s="52">
        <f t="shared" si="9"/>
        <v>4</v>
      </c>
      <c r="W9" s="52">
        <f t="shared" si="10"/>
        <v>5</v>
      </c>
      <c r="X9" s="52">
        <f t="shared" si="11"/>
        <v>21</v>
      </c>
      <c r="Y9" s="52">
        <f t="shared" si="12"/>
        <v>21</v>
      </c>
      <c r="Z9" s="52">
        <f t="shared" si="13"/>
        <v>21</v>
      </c>
      <c r="AA9" s="52">
        <f t="shared" si="14"/>
        <v>33</v>
      </c>
    </row>
    <row r="10" spans="1:32" s="35" customFormat="1" ht="12.95" customHeight="1" x14ac:dyDescent="0.2">
      <c r="A10" s="37">
        <f t="shared" si="0"/>
        <v>19</v>
      </c>
      <c r="B10" s="40" t="s">
        <v>67</v>
      </c>
      <c r="C10" s="38" t="s">
        <v>10</v>
      </c>
      <c r="D10" s="39"/>
      <c r="E10" s="38"/>
      <c r="F10" s="39"/>
      <c r="G10" s="38"/>
      <c r="H10" s="40"/>
      <c r="I10" s="40">
        <v>2</v>
      </c>
      <c r="J10" s="40"/>
      <c r="K10" s="41"/>
      <c r="L10" s="31">
        <f t="shared" si="1"/>
        <v>2</v>
      </c>
      <c r="M10" s="31" t="str">
        <f t="shared" si="2"/>
        <v xml:space="preserve"> </v>
      </c>
      <c r="N10" s="31" t="str">
        <f t="shared" si="3"/>
        <v xml:space="preserve"> </v>
      </c>
      <c r="O10" s="34">
        <f t="shared" si="4"/>
        <v>19</v>
      </c>
      <c r="P10" s="93"/>
      <c r="Q10" s="35">
        <f t="shared" si="5"/>
        <v>2</v>
      </c>
      <c r="R10" s="35">
        <f t="shared" si="6"/>
        <v>21</v>
      </c>
      <c r="S10" s="35">
        <f t="shared" si="7"/>
        <v>21</v>
      </c>
      <c r="T10" s="35">
        <f t="shared" si="8"/>
        <v>19</v>
      </c>
      <c r="V10" s="35">
        <f t="shared" si="9"/>
        <v>2</v>
      </c>
      <c r="W10" s="35">
        <f t="shared" si="10"/>
        <v>21</v>
      </c>
      <c r="X10" s="35">
        <f t="shared" si="11"/>
        <v>21</v>
      </c>
      <c r="Y10" s="35">
        <f t="shared" si="12"/>
        <v>21</v>
      </c>
      <c r="Z10" s="35">
        <f t="shared" si="13"/>
        <v>21</v>
      </c>
      <c r="AA10" s="35">
        <f t="shared" si="14"/>
        <v>19</v>
      </c>
      <c r="AE10" s="52"/>
    </row>
    <row r="11" spans="1:32" s="35" customFormat="1" ht="12.95" customHeight="1" x14ac:dyDescent="0.2">
      <c r="A11" s="37">
        <f t="shared" si="0"/>
        <v>18</v>
      </c>
      <c r="B11" s="40" t="s">
        <v>192</v>
      </c>
      <c r="C11" s="38" t="s">
        <v>69</v>
      </c>
      <c r="D11" s="39"/>
      <c r="E11" s="38"/>
      <c r="F11" s="39"/>
      <c r="G11" s="38"/>
      <c r="H11" s="40"/>
      <c r="I11" s="40">
        <v>3</v>
      </c>
      <c r="J11" s="40"/>
      <c r="K11" s="41"/>
      <c r="L11" s="31">
        <f t="shared" si="1"/>
        <v>3</v>
      </c>
      <c r="M11" s="31" t="str">
        <f t="shared" si="2"/>
        <v xml:space="preserve"> </v>
      </c>
      <c r="N11" s="31" t="str">
        <f t="shared" si="3"/>
        <v xml:space="preserve"> </v>
      </c>
      <c r="O11" s="34">
        <f t="shared" si="4"/>
        <v>18</v>
      </c>
      <c r="P11" s="93"/>
      <c r="Q11" s="35">
        <f t="shared" si="5"/>
        <v>3</v>
      </c>
      <c r="R11" s="35">
        <f t="shared" si="6"/>
        <v>21</v>
      </c>
      <c r="S11" s="35">
        <f t="shared" si="7"/>
        <v>21</v>
      </c>
      <c r="T11" s="35">
        <f t="shared" si="8"/>
        <v>18</v>
      </c>
      <c r="V11" s="35">
        <f t="shared" si="9"/>
        <v>3</v>
      </c>
      <c r="W11" s="35">
        <f t="shared" si="10"/>
        <v>21</v>
      </c>
      <c r="X11" s="35">
        <f t="shared" si="11"/>
        <v>21</v>
      </c>
      <c r="Y11" s="35">
        <f t="shared" si="12"/>
        <v>21</v>
      </c>
      <c r="Z11" s="35">
        <f t="shared" si="13"/>
        <v>21</v>
      </c>
      <c r="AA11" s="35">
        <f t="shared" si="14"/>
        <v>18</v>
      </c>
      <c r="AE11" s="52"/>
    </row>
    <row r="12" spans="1:32" ht="12.95" customHeight="1" x14ac:dyDescent="0.2">
      <c r="A12" s="37">
        <f t="shared" si="0"/>
        <v>16</v>
      </c>
      <c r="B12" s="40" t="s">
        <v>193</v>
      </c>
      <c r="C12" s="38" t="s">
        <v>7</v>
      </c>
      <c r="D12" s="39"/>
      <c r="E12" s="38"/>
      <c r="F12" s="39"/>
      <c r="G12" s="38"/>
      <c r="H12" s="40"/>
      <c r="I12" s="40">
        <v>5</v>
      </c>
      <c r="J12" s="40"/>
      <c r="K12" s="41"/>
      <c r="L12" s="31">
        <f t="shared" si="1"/>
        <v>5</v>
      </c>
      <c r="M12" s="31" t="str">
        <f t="shared" si="2"/>
        <v xml:space="preserve"> </v>
      </c>
      <c r="N12" s="31" t="str">
        <f t="shared" si="3"/>
        <v xml:space="preserve"> </v>
      </c>
      <c r="O12" s="34">
        <f t="shared" si="4"/>
        <v>16</v>
      </c>
      <c r="P12" s="93"/>
      <c r="Q12" s="35">
        <f t="shared" si="5"/>
        <v>5</v>
      </c>
      <c r="R12" s="35">
        <f t="shared" si="6"/>
        <v>21</v>
      </c>
      <c r="S12" s="35">
        <f t="shared" si="7"/>
        <v>21</v>
      </c>
      <c r="T12" s="35">
        <f t="shared" si="8"/>
        <v>16</v>
      </c>
      <c r="U12" s="35"/>
      <c r="V12" s="35">
        <f t="shared" si="9"/>
        <v>5</v>
      </c>
      <c r="W12" s="35">
        <f t="shared" si="10"/>
        <v>21</v>
      </c>
      <c r="X12" s="35">
        <f t="shared" si="11"/>
        <v>21</v>
      </c>
      <c r="Y12" s="35">
        <f t="shared" si="12"/>
        <v>21</v>
      </c>
      <c r="Z12" s="35">
        <f t="shared" si="13"/>
        <v>21</v>
      </c>
      <c r="AA12" s="35">
        <f t="shared" si="14"/>
        <v>16</v>
      </c>
      <c r="AB12" s="35"/>
      <c r="AC12" s="35"/>
      <c r="AD12" s="35"/>
      <c r="AE12" s="52"/>
    </row>
    <row r="13" spans="1:32" ht="12.95" customHeight="1" x14ac:dyDescent="0.2">
      <c r="A13" s="37">
        <f t="shared" si="0"/>
        <v>15</v>
      </c>
      <c r="B13" s="40" t="s">
        <v>131</v>
      </c>
      <c r="C13" s="38" t="s">
        <v>23</v>
      </c>
      <c r="D13" s="39">
        <v>6</v>
      </c>
      <c r="E13" s="38"/>
      <c r="F13" s="39"/>
      <c r="G13" s="38"/>
      <c r="H13" s="40"/>
      <c r="I13" s="40"/>
      <c r="J13" s="40"/>
      <c r="K13" s="41"/>
      <c r="L13" s="31">
        <f t="shared" si="1"/>
        <v>6</v>
      </c>
      <c r="M13" s="31" t="str">
        <f t="shared" si="2"/>
        <v xml:space="preserve"> </v>
      </c>
      <c r="N13" s="31" t="str">
        <f t="shared" si="3"/>
        <v xml:space="preserve"> </v>
      </c>
      <c r="O13" s="34">
        <f t="shared" si="4"/>
        <v>15</v>
      </c>
      <c r="P13" s="36"/>
      <c r="Q13" s="35">
        <f t="shared" si="5"/>
        <v>6</v>
      </c>
      <c r="R13" s="35">
        <f t="shared" si="6"/>
        <v>21</v>
      </c>
      <c r="S13" s="35">
        <f t="shared" si="7"/>
        <v>21</v>
      </c>
      <c r="T13" s="35">
        <f t="shared" si="8"/>
        <v>15</v>
      </c>
      <c r="U13" s="35"/>
      <c r="V13" s="35">
        <f t="shared" si="9"/>
        <v>6</v>
      </c>
      <c r="W13" s="35">
        <f t="shared" si="10"/>
        <v>21</v>
      </c>
      <c r="X13" s="35">
        <f t="shared" si="11"/>
        <v>21</v>
      </c>
      <c r="Y13" s="35">
        <f t="shared" si="12"/>
        <v>21</v>
      </c>
      <c r="Z13" s="35">
        <f t="shared" si="13"/>
        <v>21</v>
      </c>
      <c r="AA13" s="35">
        <f t="shared" si="14"/>
        <v>15</v>
      </c>
      <c r="AB13" s="35"/>
      <c r="AC13" s="35"/>
      <c r="AD13" s="35"/>
      <c r="AE13" s="52"/>
    </row>
    <row r="14" spans="1:32" ht="12.95" customHeight="1" x14ac:dyDescent="0.2">
      <c r="A14" s="37"/>
      <c r="B14" s="40"/>
      <c r="C14" s="38"/>
      <c r="D14" s="39"/>
      <c r="E14" s="38"/>
      <c r="F14" s="39"/>
      <c r="G14" s="38"/>
      <c r="H14" s="40"/>
      <c r="I14" s="40"/>
      <c r="J14" s="40"/>
      <c r="K14" s="41"/>
      <c r="L14" s="31" t="str">
        <f t="shared" ref="L14" si="15">IF(Q14&gt;20," ",Q14)</f>
        <v xml:space="preserve"> </v>
      </c>
      <c r="M14" s="31" t="str">
        <f t="shared" ref="M14" si="16">IF(R14&gt;20," ",R14)</f>
        <v xml:space="preserve"> </v>
      </c>
      <c r="N14" s="31" t="str">
        <f t="shared" ref="N14" si="17">IF(S14&gt;20," ",S14)</f>
        <v xml:space="preserve"> </v>
      </c>
      <c r="O14" s="34" t="str">
        <f t="shared" ref="O14" si="18">IF(T14&lt;1," ",T14)</f>
        <v xml:space="preserve"> </v>
      </c>
      <c r="P14" s="36"/>
      <c r="Q14" s="35">
        <f t="shared" ref="Q14" si="19">IF(COUNT(D14:K14)&gt;0,SMALL(D14:K14,1),21)</f>
        <v>21</v>
      </c>
      <c r="R14" s="35">
        <f t="shared" ref="R14" si="20">IF(COUNT(D14:K14)&gt;1,SMALL(D14:K14,2),21)</f>
        <v>21</v>
      </c>
      <c r="S14" s="35">
        <f t="shared" ref="S14" si="21">IF(COUNT(D14:K14)&gt;2,SMALL(D14:K14,3),21)</f>
        <v>21</v>
      </c>
      <c r="T14" s="35">
        <f t="shared" ref="T14" si="22">21*3-Q14-R14-S14-((3-COUNT(Q14:S14))*21)</f>
        <v>0</v>
      </c>
      <c r="U14" s="35"/>
      <c r="V14" s="35">
        <f t="shared" ref="V14" si="23">IF(COUNT(D14:K14)&gt;0,SMALL(D14:K14,1),21)</f>
        <v>21</v>
      </c>
      <c r="W14" s="35">
        <f t="shared" ref="W14" si="24">IF(COUNT(D14:K14)&gt;1,SMALL(D14:K14,2),21)</f>
        <v>21</v>
      </c>
      <c r="X14" s="35">
        <f t="shared" ref="X14" si="25">IF(COUNT(D14:K14)&gt;2,SMALL(D14:K14,3),21)</f>
        <v>21</v>
      </c>
      <c r="Y14" s="35">
        <f t="shared" ref="Y14" si="26">IF(COUNT(D14:K14)&gt;3,SMALL(D14:K14,4),21)</f>
        <v>21</v>
      </c>
      <c r="Z14" s="35">
        <f t="shared" ref="Z14" si="27">IF(COUNT(D14:K14)&gt;4,SMALL(D14:K14,5),21)</f>
        <v>21</v>
      </c>
      <c r="AA14" s="35">
        <f t="shared" ref="AA14" si="28">21*5-V14-W14-X14-Y14-Z14-((5-COUNT(V14:Z14))*21)</f>
        <v>0</v>
      </c>
      <c r="AB14" s="35"/>
      <c r="AC14" s="35"/>
      <c r="AD14" s="35"/>
      <c r="AE14" s="52"/>
    </row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</sheetData>
  <sortState xmlns:xlrd2="http://schemas.microsoft.com/office/spreadsheetml/2017/richdata2" ref="A5:AE13">
    <sortCondition descending="1" ref="A5:A13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F11"/>
  <sheetViews>
    <sheetView workbookViewId="0">
      <selection sqref="A1:E1"/>
    </sheetView>
  </sheetViews>
  <sheetFormatPr baseColWidth="10" defaultRowHeight="12.75" x14ac:dyDescent="0.2"/>
  <cols>
    <col min="1" max="1" width="6.83203125" customWidth="1"/>
    <col min="2" max="2" width="24.1640625" customWidth="1"/>
    <col min="3" max="3" width="26.33203125" customWidth="1"/>
    <col min="7" max="9" width="16.33203125" customWidth="1"/>
    <col min="10" max="10" width="2.6640625" customWidth="1"/>
    <col min="11" max="11" width="2.83203125" customWidth="1"/>
    <col min="12" max="12" width="3.5" customWidth="1"/>
    <col min="13" max="14" width="3.6640625" customWidth="1"/>
    <col min="15" max="15" width="6" customWidth="1"/>
    <col min="16" max="16" width="3.83203125" style="30" customWidth="1"/>
    <col min="17" max="17" width="3.33203125" hidden="1" customWidth="1"/>
    <col min="18" max="19" width="3.6640625" hidden="1" customWidth="1"/>
    <col min="20" max="20" width="4.83203125" hidden="1" customWidth="1"/>
    <col min="21" max="21" width="4" hidden="1" customWidth="1"/>
    <col min="22" max="22" width="3.5" hidden="1" customWidth="1"/>
    <col min="23" max="23" width="3.33203125" hidden="1" customWidth="1"/>
    <col min="24" max="24" width="3.5" hidden="1" customWidth="1"/>
    <col min="25" max="25" width="3.33203125" hidden="1" customWidth="1"/>
    <col min="26" max="26" width="3.1640625" hidden="1" customWidth="1"/>
    <col min="27" max="27" width="5.1640625" hidden="1" customWidth="1"/>
  </cols>
  <sheetData>
    <row r="1" spans="1:32" s="35" customFormat="1" ht="28.5" thickBot="1" x14ac:dyDescent="0.45">
      <c r="A1" s="151" t="s">
        <v>111</v>
      </c>
      <c r="B1" s="152"/>
      <c r="C1" s="152"/>
      <c r="D1" s="152"/>
      <c r="E1" s="152"/>
      <c r="F1" s="53"/>
      <c r="G1" s="53"/>
      <c r="H1" s="53"/>
      <c r="I1" s="53"/>
      <c r="J1" s="53"/>
      <c r="K1" s="54"/>
      <c r="L1" s="55"/>
      <c r="M1" s="55"/>
      <c r="N1" s="55"/>
      <c r="O1" s="56"/>
      <c r="P1" s="93"/>
    </row>
    <row r="2" spans="1:32" s="35" customFormat="1" ht="27" thickBot="1" x14ac:dyDescent="0.45">
      <c r="A2" s="57"/>
      <c r="B2" s="58"/>
      <c r="C2" s="58"/>
      <c r="D2" s="75"/>
      <c r="E2" s="53"/>
      <c r="F2" s="53"/>
      <c r="G2" s="76" t="s">
        <v>3</v>
      </c>
      <c r="H2" s="53"/>
      <c r="I2" s="53"/>
      <c r="J2" s="53"/>
      <c r="K2" s="54"/>
      <c r="L2" s="57"/>
      <c r="M2" s="58"/>
      <c r="N2" s="58"/>
      <c r="O2" s="59"/>
      <c r="P2" s="93"/>
      <c r="AB2" s="115"/>
      <c r="AC2" s="154" t="s">
        <v>196</v>
      </c>
      <c r="AD2" s="154"/>
      <c r="AE2" s="154"/>
      <c r="AF2" s="154"/>
    </row>
    <row r="3" spans="1:32" s="35" customFormat="1" x14ac:dyDescent="0.2">
      <c r="A3" s="43"/>
      <c r="B3" s="60"/>
      <c r="C3" s="60"/>
      <c r="D3" s="85" t="s">
        <v>56</v>
      </c>
      <c r="E3" s="85" t="s">
        <v>55</v>
      </c>
      <c r="F3" s="85" t="s">
        <v>93</v>
      </c>
      <c r="G3" s="85" t="s">
        <v>116</v>
      </c>
      <c r="H3" s="85" t="s">
        <v>117</v>
      </c>
      <c r="I3" s="85" t="s">
        <v>94</v>
      </c>
      <c r="J3" s="73"/>
      <c r="K3" s="74" t="s">
        <v>5</v>
      </c>
      <c r="L3" s="62"/>
      <c r="M3" s="61"/>
      <c r="N3" s="61"/>
      <c r="O3" s="63"/>
      <c r="P3" s="93"/>
    </row>
    <row r="4" spans="1:32" s="35" customFormat="1" ht="13.5" thickBot="1" x14ac:dyDescent="0.25">
      <c r="A4" s="64" t="s">
        <v>0</v>
      </c>
      <c r="B4" s="65" t="s">
        <v>1</v>
      </c>
      <c r="C4" s="65" t="s">
        <v>2</v>
      </c>
      <c r="D4" s="28">
        <v>44577</v>
      </c>
      <c r="E4" s="28">
        <v>44584</v>
      </c>
      <c r="F4" s="28">
        <v>44591</v>
      </c>
      <c r="G4" s="28">
        <v>44598</v>
      </c>
      <c r="H4" s="28">
        <v>44605</v>
      </c>
      <c r="I4" s="28">
        <v>44612</v>
      </c>
      <c r="J4" s="66"/>
      <c r="K4" s="67"/>
      <c r="L4" s="68" t="s">
        <v>4</v>
      </c>
      <c r="M4" s="69"/>
      <c r="N4" s="69"/>
      <c r="O4" s="70"/>
      <c r="P4" s="93"/>
    </row>
    <row r="5" spans="1:32" s="52" customFormat="1" ht="13.5" thickBot="1" x14ac:dyDescent="0.25">
      <c r="A5" s="127">
        <f>IF(AA5&lt;1," ",AA5)</f>
        <v>100</v>
      </c>
      <c r="B5" s="121" t="s">
        <v>106</v>
      </c>
      <c r="C5" s="120" t="s">
        <v>23</v>
      </c>
      <c r="D5" s="122">
        <v>1</v>
      </c>
      <c r="E5" s="120"/>
      <c r="F5" s="122">
        <v>1</v>
      </c>
      <c r="G5" s="120">
        <v>1</v>
      </c>
      <c r="H5" s="121">
        <v>1</v>
      </c>
      <c r="I5" s="121">
        <v>1</v>
      </c>
      <c r="J5" s="121"/>
      <c r="K5" s="122"/>
      <c r="L5" s="127">
        <f t="shared" ref="L5:N6" si="0">IF(Q5&gt;20," ",Q5)</f>
        <v>1</v>
      </c>
      <c r="M5" s="128">
        <f t="shared" si="0"/>
        <v>1</v>
      </c>
      <c r="N5" s="128">
        <f t="shared" si="0"/>
        <v>1</v>
      </c>
      <c r="O5" s="129">
        <f>IF(T5&lt;1," ",T5)</f>
        <v>60</v>
      </c>
      <c r="P5" s="105"/>
      <c r="Q5" s="52">
        <f>IF(COUNT(D5:K5)&gt;0,SMALL(D5:K5,1),21)</f>
        <v>1</v>
      </c>
      <c r="R5" s="52">
        <f>IF(COUNT(D5:K5)&gt;1,SMALL(D5:K5,2),21)</f>
        <v>1</v>
      </c>
      <c r="S5" s="52">
        <f>IF(COUNT(D5:K5)&gt;2,SMALL(D5:K5,3),21)</f>
        <v>1</v>
      </c>
      <c r="T5" s="52">
        <f>21*3-Q5-R5-S5-((3-COUNT(Q5:S5))*21)</f>
        <v>60</v>
      </c>
      <c r="V5" s="52">
        <f>IF(COUNT(D5:K5)&gt;0,SMALL(D5:K5,1),21)</f>
        <v>1</v>
      </c>
      <c r="W5" s="52">
        <f>IF(COUNT(D5:K5)&gt;1,SMALL(D5:K5,2),21)</f>
        <v>1</v>
      </c>
      <c r="X5" s="52">
        <f>IF(COUNT(D5:K5)&gt;2,SMALL(D5:K5,3),21)</f>
        <v>1</v>
      </c>
      <c r="Y5" s="52">
        <f>IF(COUNT(D5:K5)&gt;3,SMALL(D5:K5,4),21)</f>
        <v>1</v>
      </c>
      <c r="Z5" s="52">
        <f>IF(COUNT(D5:K5)&gt;4,SMALL(D5:K5,5),21)</f>
        <v>1</v>
      </c>
      <c r="AA5" s="52">
        <f>21*5-V5-W5-X5-Y5-Z5-((5-COUNT(V5:Z5))*21)</f>
        <v>100</v>
      </c>
    </row>
    <row r="6" spans="1:32" s="52" customFormat="1" ht="13.5" thickBot="1" x14ac:dyDescent="0.25">
      <c r="A6" s="127">
        <f>IF(AA6&lt;1," ",AA6)</f>
        <v>58</v>
      </c>
      <c r="B6" s="121" t="s">
        <v>62</v>
      </c>
      <c r="C6" s="120" t="s">
        <v>145</v>
      </c>
      <c r="D6" s="122">
        <v>2</v>
      </c>
      <c r="E6" s="120">
        <v>1</v>
      </c>
      <c r="F6" s="122"/>
      <c r="G6" s="120">
        <v>2</v>
      </c>
      <c r="H6" s="121"/>
      <c r="I6" s="121"/>
      <c r="J6" s="121"/>
      <c r="K6" s="122"/>
      <c r="L6" s="127">
        <f t="shared" si="0"/>
        <v>1</v>
      </c>
      <c r="M6" s="128">
        <f t="shared" si="0"/>
        <v>2</v>
      </c>
      <c r="N6" s="128">
        <f t="shared" si="0"/>
        <v>2</v>
      </c>
      <c r="O6" s="129">
        <f>IF(T6&lt;1," ",T6)</f>
        <v>58</v>
      </c>
      <c r="P6" s="105"/>
      <c r="Q6" s="52">
        <f>IF(COUNT(D6:K6)&gt;0,SMALL(D6:K6,1),21)</f>
        <v>1</v>
      </c>
      <c r="R6" s="52">
        <f>IF(COUNT(D6:K6)&gt;1,SMALL(D6:K6,2),21)</f>
        <v>2</v>
      </c>
      <c r="S6" s="52">
        <f>IF(COUNT(D6:K6)&gt;2,SMALL(D6:K6,3),21)</f>
        <v>2</v>
      </c>
      <c r="T6" s="52">
        <f>21*3-Q6-R6-S6-((3-COUNT(Q6:S6))*21)</f>
        <v>58</v>
      </c>
      <c r="V6" s="52">
        <f>IF(COUNT(D6:K6)&gt;0,SMALL(D6:K6,1),21)</f>
        <v>1</v>
      </c>
      <c r="W6" s="52">
        <f>IF(COUNT(D6:K6)&gt;1,SMALL(D6:K6,2),21)</f>
        <v>2</v>
      </c>
      <c r="X6" s="52">
        <f>IF(COUNT(D6:K6)&gt;2,SMALL(D6:K6,3),21)</f>
        <v>2</v>
      </c>
      <c r="Y6" s="52">
        <f>IF(COUNT(D6:K6)&gt;3,SMALL(D6:K6,4),21)</f>
        <v>21</v>
      </c>
      <c r="Z6" s="52">
        <f>IF(COUNT(D6:K6)&gt;4,SMALL(D6:K6,5),21)</f>
        <v>21</v>
      </c>
      <c r="AA6" s="52">
        <f>21*5-V6-W6-X6-Y6-Z6-((5-COUNT(V6:Z6))*21)</f>
        <v>58</v>
      </c>
    </row>
    <row r="7" spans="1:32" s="52" customFormat="1" x14ac:dyDescent="0.2">
      <c r="A7" s="127">
        <f>IF(AA7&lt;1," ",AA7)</f>
        <v>19</v>
      </c>
      <c r="B7" s="121" t="s">
        <v>191</v>
      </c>
      <c r="C7" s="120" t="s">
        <v>6</v>
      </c>
      <c r="D7" s="122"/>
      <c r="E7" s="120"/>
      <c r="F7" s="122"/>
      <c r="G7" s="120"/>
      <c r="H7" s="121"/>
      <c r="I7" s="121">
        <v>2</v>
      </c>
      <c r="J7" s="121"/>
      <c r="K7" s="122"/>
      <c r="L7" s="127">
        <f t="shared" ref="L7" si="1">IF(Q7&gt;20," ",Q7)</f>
        <v>2</v>
      </c>
      <c r="M7" s="128" t="str">
        <f t="shared" ref="M7" si="2">IF(R7&gt;20," ",R7)</f>
        <v xml:space="preserve"> </v>
      </c>
      <c r="N7" s="128" t="str">
        <f t="shared" ref="N7" si="3">IF(S7&gt;20," ",S7)</f>
        <v xml:space="preserve"> </v>
      </c>
      <c r="O7" s="129">
        <f>IF(T7&lt;1," ",T7)</f>
        <v>19</v>
      </c>
      <c r="P7" s="105"/>
      <c r="Q7" s="52">
        <f>IF(COUNT(D7:K7)&gt;0,SMALL(D7:K7,1),21)</f>
        <v>2</v>
      </c>
      <c r="R7" s="52">
        <f>IF(COUNT(D7:K7)&gt;1,SMALL(D7:K7,2),21)</f>
        <v>21</v>
      </c>
      <c r="S7" s="52">
        <f>IF(COUNT(D7:K7)&gt;2,SMALL(D7:K7,3),21)</f>
        <v>21</v>
      </c>
      <c r="T7" s="52">
        <f>21*3-Q7-R7-S7-((3-COUNT(Q7:S7))*21)</f>
        <v>19</v>
      </c>
      <c r="V7" s="52">
        <f>IF(COUNT(D7:K7)&gt;0,SMALL(D7:K7,1),21)</f>
        <v>2</v>
      </c>
      <c r="W7" s="52">
        <f>IF(COUNT(D7:K7)&gt;1,SMALL(D7:K7,2),21)</f>
        <v>21</v>
      </c>
      <c r="X7" s="52">
        <f>IF(COUNT(D7:K7)&gt;2,SMALL(D7:K7,3),21)</f>
        <v>21</v>
      </c>
      <c r="Y7" s="52">
        <f>IF(COUNT(D7:K7)&gt;3,SMALL(D7:K7,4),21)</f>
        <v>21</v>
      </c>
      <c r="Z7" s="52">
        <f>IF(COUNT(D7:K7)&gt;4,SMALL(D7:K7,5),21)</f>
        <v>21</v>
      </c>
      <c r="AA7" s="52">
        <f>21*5-V7-W7-X7-Y7-Z7-((5-COUNT(V7:Z7))*21)</f>
        <v>19</v>
      </c>
    </row>
    <row r="8" spans="1:32" ht="13.5" thickBot="1" x14ac:dyDescent="0.25">
      <c r="A8" s="44" t="str">
        <f t="shared" ref="A8" si="4">IF(AA8&lt;1," ",AA8)</f>
        <v xml:space="preserve"> </v>
      </c>
      <c r="B8" s="22"/>
      <c r="C8" s="21"/>
      <c r="D8" s="99"/>
      <c r="E8" s="21"/>
      <c r="F8" s="99"/>
      <c r="G8" s="21"/>
      <c r="H8" s="22"/>
      <c r="I8" s="22"/>
      <c r="J8" s="22"/>
      <c r="K8" s="99"/>
      <c r="L8" s="100" t="str">
        <f t="shared" ref="L8:N8" si="5">IF(Q8&gt;20," ",Q8)</f>
        <v xml:space="preserve"> </v>
      </c>
      <c r="M8" s="21" t="str">
        <f t="shared" si="5"/>
        <v xml:space="preserve"> </v>
      </c>
      <c r="N8" s="21" t="str">
        <f t="shared" si="5"/>
        <v xml:space="preserve"> </v>
      </c>
      <c r="O8" s="101" t="str">
        <f t="shared" ref="O8" si="6">IF(T8&lt;1," ",T8)</f>
        <v xml:space="preserve"> </v>
      </c>
      <c r="Q8">
        <f t="shared" ref="Q8" si="7">IF(COUNT(D8:K8)&gt;0,SMALL(D8:K8,1),21)</f>
        <v>21</v>
      </c>
      <c r="R8">
        <f t="shared" ref="R8" si="8">IF(COUNT(D8:K8)&gt;1,SMALL(D8:K8,2),21)</f>
        <v>21</v>
      </c>
      <c r="S8">
        <f t="shared" ref="S8" si="9">IF(COUNT(D8:K8)&gt;2,SMALL(D8:K8,3),21)</f>
        <v>21</v>
      </c>
      <c r="T8">
        <f t="shared" ref="T8" si="10">21*3-Q8-R8-S8-((3-COUNT(Q8:S8))*21)</f>
        <v>0</v>
      </c>
      <c r="V8" s="35">
        <f t="shared" ref="V8" si="11">IF(COUNT(D8:K8)&gt;0,SMALL(D8:K8,1),21)</f>
        <v>21</v>
      </c>
      <c r="W8" s="35">
        <f t="shared" ref="W8" si="12">IF(COUNT(D8:K8)&gt;1,SMALL(D8:K8,2),21)</f>
        <v>21</v>
      </c>
      <c r="X8" s="35">
        <f t="shared" ref="X8" si="13">IF(COUNT(D8:K8)&gt;2,SMALL(D8:K8,3),21)</f>
        <v>21</v>
      </c>
      <c r="Y8" s="35">
        <f t="shared" ref="Y8" si="14">IF(COUNT(D8:K8)&gt;3,SMALL(D8:K8,4),21)</f>
        <v>21</v>
      </c>
      <c r="Z8" s="35">
        <f t="shared" ref="Z8" si="15">IF(COUNT(D8:K8)&gt;4,SMALL(D8:K8,5),21)</f>
        <v>21</v>
      </c>
      <c r="AA8">
        <f t="shared" ref="AA8" si="16">21*5-V8-W8-X8-Y8-Z8-((5-COUNT(V8:Z8))*21)</f>
        <v>0</v>
      </c>
    </row>
    <row r="9" spans="1:32" x14ac:dyDescent="0.2">
      <c r="V9" s="35"/>
      <c r="W9" s="35"/>
      <c r="X9" s="35"/>
      <c r="Y9" s="35"/>
      <c r="Z9" s="35"/>
    </row>
    <row r="10" spans="1:32" x14ac:dyDescent="0.2">
      <c r="V10" s="35"/>
      <c r="W10" s="35"/>
      <c r="X10" s="35"/>
      <c r="Y10" s="35"/>
      <c r="Z10" s="35"/>
    </row>
    <row r="11" spans="1:32" x14ac:dyDescent="0.2">
      <c r="V11" s="35"/>
      <c r="W11" s="35"/>
      <c r="X11" s="35"/>
      <c r="Y11" s="35"/>
      <c r="Z11" s="35"/>
    </row>
  </sheetData>
  <sortState xmlns:xlrd2="http://schemas.microsoft.com/office/spreadsheetml/2017/richdata2" ref="A5:AE6">
    <sortCondition ref="AE5:AE6"/>
  </sortState>
  <mergeCells count="2">
    <mergeCell ref="A1:E1"/>
    <mergeCell ref="AC2:AF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F117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4.5" customWidth="1"/>
    <col min="4" max="6" width="13.33203125" customWidth="1"/>
    <col min="7" max="7" width="16.33203125" customWidth="1"/>
    <col min="8" max="8" width="15.6640625" customWidth="1"/>
    <col min="9" max="9" width="17" customWidth="1"/>
    <col min="10" max="10" width="3" customWidth="1"/>
    <col min="11" max="14" width="3.33203125" customWidth="1"/>
    <col min="15" max="15" width="5.83203125" customWidth="1"/>
    <col min="16" max="16" width="3.6640625" style="30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2" s="35" customFormat="1" ht="24.95" customHeight="1" thickBot="1" x14ac:dyDescent="0.45">
      <c r="A1" s="151" t="s">
        <v>112</v>
      </c>
      <c r="B1" s="152"/>
      <c r="C1" s="152"/>
      <c r="D1" s="152"/>
      <c r="E1" s="152"/>
      <c r="F1" s="53"/>
      <c r="G1" s="53"/>
      <c r="H1" s="53"/>
      <c r="I1" s="53"/>
      <c r="J1" s="53"/>
      <c r="K1" s="54"/>
      <c r="L1" s="55"/>
      <c r="M1" s="55"/>
      <c r="N1" s="55"/>
      <c r="O1" s="56"/>
      <c r="P1" s="93"/>
    </row>
    <row r="2" spans="1:32" s="35" customFormat="1" ht="24.95" customHeight="1" thickBot="1" x14ac:dyDescent="0.45">
      <c r="A2" s="57"/>
      <c r="B2" s="58"/>
      <c r="C2" s="58"/>
      <c r="D2" s="75"/>
      <c r="E2" s="53"/>
      <c r="F2" s="53"/>
      <c r="G2" s="76" t="s">
        <v>3</v>
      </c>
      <c r="H2" s="53"/>
      <c r="I2" s="53"/>
      <c r="J2" s="53"/>
      <c r="K2" s="54"/>
      <c r="L2" s="57"/>
      <c r="M2" s="58"/>
      <c r="N2" s="58"/>
      <c r="O2" s="59"/>
      <c r="P2" s="93"/>
      <c r="AB2" s="115"/>
      <c r="AC2" s="154" t="s">
        <v>196</v>
      </c>
      <c r="AD2" s="154"/>
      <c r="AE2" s="154"/>
      <c r="AF2" s="154"/>
    </row>
    <row r="3" spans="1:32" s="35" customFormat="1" ht="15.95" customHeight="1" x14ac:dyDescent="0.2">
      <c r="A3" s="43"/>
      <c r="B3" s="60"/>
      <c r="C3" s="60"/>
      <c r="D3" s="85" t="s">
        <v>56</v>
      </c>
      <c r="E3" s="85" t="s">
        <v>55</v>
      </c>
      <c r="F3" s="85" t="s">
        <v>93</v>
      </c>
      <c r="G3" s="85" t="s">
        <v>116</v>
      </c>
      <c r="H3" s="85" t="s">
        <v>117</v>
      </c>
      <c r="I3" s="85" t="s">
        <v>94</v>
      </c>
      <c r="J3" s="73"/>
      <c r="K3" s="74" t="s">
        <v>5</v>
      </c>
      <c r="L3" s="62"/>
      <c r="M3" s="61"/>
      <c r="N3" s="61"/>
      <c r="O3" s="63"/>
      <c r="P3" s="93"/>
    </row>
    <row r="4" spans="1:32" s="35" customFormat="1" ht="15.95" customHeight="1" thickBot="1" x14ac:dyDescent="0.25">
      <c r="A4" s="64" t="s">
        <v>0</v>
      </c>
      <c r="B4" s="65" t="s">
        <v>1</v>
      </c>
      <c r="C4" s="65" t="s">
        <v>2</v>
      </c>
      <c r="D4" s="28">
        <v>44577</v>
      </c>
      <c r="E4" s="28">
        <v>44584</v>
      </c>
      <c r="F4" s="28">
        <v>44591</v>
      </c>
      <c r="G4" s="28">
        <v>44598</v>
      </c>
      <c r="H4" s="28">
        <v>44605</v>
      </c>
      <c r="I4" s="28">
        <v>44612</v>
      </c>
      <c r="J4" s="66"/>
      <c r="K4" s="67"/>
      <c r="L4" s="68" t="s">
        <v>4</v>
      </c>
      <c r="M4" s="69"/>
      <c r="N4" s="69"/>
      <c r="O4" s="70"/>
      <c r="P4" s="93"/>
    </row>
    <row r="5" spans="1:32" s="52" customFormat="1" ht="12.95" customHeight="1" x14ac:dyDescent="0.2">
      <c r="A5" s="126">
        <f t="shared" ref="A5:A42" si="0">IF(AA5&lt;1," ",AA5)</f>
        <v>95</v>
      </c>
      <c r="B5" s="128" t="s">
        <v>44</v>
      </c>
      <c r="C5" s="128" t="s">
        <v>20</v>
      </c>
      <c r="D5" s="134">
        <v>1</v>
      </c>
      <c r="E5" s="128">
        <v>1</v>
      </c>
      <c r="F5" s="134">
        <v>1</v>
      </c>
      <c r="G5" s="128">
        <v>1</v>
      </c>
      <c r="H5" s="135">
        <v>6</v>
      </c>
      <c r="I5" s="135"/>
      <c r="J5" s="135"/>
      <c r="K5" s="134"/>
      <c r="L5" s="127">
        <f t="shared" ref="L5:L42" si="1">IF(Q5&gt;20," ",Q5)</f>
        <v>1</v>
      </c>
      <c r="M5" s="128">
        <f t="shared" ref="M5:M42" si="2">IF(R5&gt;20," ",R5)</f>
        <v>1</v>
      </c>
      <c r="N5" s="128">
        <f t="shared" ref="N5:N42" si="3">IF(S5&gt;20," ",S5)</f>
        <v>1</v>
      </c>
      <c r="O5" s="129">
        <f t="shared" ref="O5:O42" si="4">IF(T5&lt;1," ",T5)</f>
        <v>60</v>
      </c>
      <c r="P5" s="105"/>
      <c r="Q5" s="52">
        <f t="shared" ref="Q5:Q42" si="5">IF(COUNT(D5:K5)&gt;0,SMALL(D5:K5,1),21)</f>
        <v>1</v>
      </c>
      <c r="R5" s="52">
        <f t="shared" ref="R5:R42" si="6">IF(COUNT(D5:K5)&gt;1,SMALL(D5:K5,2),21)</f>
        <v>1</v>
      </c>
      <c r="S5" s="52">
        <f t="shared" ref="S5:S42" si="7">IF(COUNT(D5:K5)&gt;2,SMALL(D5:K5,3),21)</f>
        <v>1</v>
      </c>
      <c r="T5" s="52">
        <f t="shared" ref="T5:T42" si="8">21*3-Q5-R5-S5-((3-COUNT(Q5:S5))*21)</f>
        <v>60</v>
      </c>
      <c r="V5" s="52">
        <f t="shared" ref="V5:V42" si="9">IF(COUNT(D5:K5)&gt;0,SMALL(D5:K5,1),21)</f>
        <v>1</v>
      </c>
      <c r="W5" s="52">
        <f t="shared" ref="W5:W42" si="10">IF(COUNT(D5:K5)&gt;1,SMALL(D5:K5,2),21)</f>
        <v>1</v>
      </c>
      <c r="X5" s="52">
        <f t="shared" ref="X5:X42" si="11">IF(COUNT(D5:K5)&gt;2,SMALL(D5:K5,3),21)</f>
        <v>1</v>
      </c>
      <c r="Y5" s="52">
        <f t="shared" ref="Y5:Y42" si="12">IF(COUNT(D5:K5)&gt;3,SMALL(D5:K5,4),21)</f>
        <v>1</v>
      </c>
      <c r="Z5" s="52">
        <f t="shared" ref="Z5:Z42" si="13">IF(COUNT(D5:K5)&gt;4,SMALL(D5:K5,5),21)</f>
        <v>6</v>
      </c>
      <c r="AA5" s="52">
        <f t="shared" ref="AA5:AA42" si="14">21*5-V5-W5-X5-Y5-Z5-((5-COUNT(V5:Z5))*21)</f>
        <v>95</v>
      </c>
    </row>
    <row r="6" spans="1:32" s="52" customFormat="1" ht="12.95" customHeight="1" x14ac:dyDescent="0.2">
      <c r="A6" s="116">
        <f t="shared" si="0"/>
        <v>87</v>
      </c>
      <c r="B6" s="120" t="s">
        <v>45</v>
      </c>
      <c r="C6" s="120" t="s">
        <v>6</v>
      </c>
      <c r="D6" s="122">
        <v>3</v>
      </c>
      <c r="E6" s="120">
        <v>5</v>
      </c>
      <c r="F6" s="122">
        <v>3</v>
      </c>
      <c r="G6" s="143">
        <v>7</v>
      </c>
      <c r="H6" s="121">
        <v>2</v>
      </c>
      <c r="I6" s="121">
        <v>5</v>
      </c>
      <c r="J6" s="121"/>
      <c r="K6" s="122"/>
      <c r="L6" s="123">
        <f t="shared" si="1"/>
        <v>2</v>
      </c>
      <c r="M6" s="120">
        <f t="shared" si="2"/>
        <v>3</v>
      </c>
      <c r="N6" s="120">
        <f t="shared" si="3"/>
        <v>3</v>
      </c>
      <c r="O6" s="124">
        <f t="shared" si="4"/>
        <v>55</v>
      </c>
      <c r="P6" s="93"/>
      <c r="Q6" s="35">
        <f t="shared" si="5"/>
        <v>2</v>
      </c>
      <c r="R6" s="35">
        <f t="shared" si="6"/>
        <v>3</v>
      </c>
      <c r="S6" s="35">
        <f t="shared" si="7"/>
        <v>3</v>
      </c>
      <c r="T6" s="35">
        <f t="shared" si="8"/>
        <v>55</v>
      </c>
      <c r="U6" s="35"/>
      <c r="V6" s="35">
        <f t="shared" si="9"/>
        <v>2</v>
      </c>
      <c r="W6" s="35">
        <f t="shared" si="10"/>
        <v>3</v>
      </c>
      <c r="X6" s="35">
        <f t="shared" si="11"/>
        <v>3</v>
      </c>
      <c r="Y6" s="35">
        <f t="shared" si="12"/>
        <v>5</v>
      </c>
      <c r="Z6" s="35">
        <f t="shared" si="13"/>
        <v>5</v>
      </c>
      <c r="AA6" s="35">
        <f t="shared" si="14"/>
        <v>87</v>
      </c>
      <c r="AB6" s="35"/>
      <c r="AC6" s="35"/>
      <c r="AD6" s="35"/>
    </row>
    <row r="7" spans="1:32" s="52" customFormat="1" ht="12.95" customHeight="1" x14ac:dyDescent="0.2">
      <c r="A7" s="116">
        <f t="shared" si="0"/>
        <v>73</v>
      </c>
      <c r="B7" s="120" t="s">
        <v>40</v>
      </c>
      <c r="C7" s="120" t="s">
        <v>6</v>
      </c>
      <c r="D7" s="122">
        <v>2</v>
      </c>
      <c r="E7" s="120">
        <v>4</v>
      </c>
      <c r="F7" s="122">
        <v>4</v>
      </c>
      <c r="G7" s="120">
        <v>13</v>
      </c>
      <c r="H7" s="121"/>
      <c r="I7" s="121">
        <v>9</v>
      </c>
      <c r="J7" s="121"/>
      <c r="K7" s="122"/>
      <c r="L7" s="123">
        <f t="shared" si="1"/>
        <v>2</v>
      </c>
      <c r="M7" s="120">
        <f t="shared" si="2"/>
        <v>4</v>
      </c>
      <c r="N7" s="120">
        <f t="shared" si="3"/>
        <v>4</v>
      </c>
      <c r="O7" s="124">
        <f t="shared" si="4"/>
        <v>53</v>
      </c>
      <c r="P7" s="30"/>
      <c r="Q7">
        <f t="shared" si="5"/>
        <v>2</v>
      </c>
      <c r="R7">
        <f t="shared" si="6"/>
        <v>4</v>
      </c>
      <c r="S7">
        <f t="shared" si="7"/>
        <v>4</v>
      </c>
      <c r="T7">
        <f t="shared" si="8"/>
        <v>53</v>
      </c>
      <c r="U7"/>
      <c r="V7" s="35">
        <f t="shared" si="9"/>
        <v>2</v>
      </c>
      <c r="W7" s="35">
        <f t="shared" si="10"/>
        <v>4</v>
      </c>
      <c r="X7" s="35">
        <f t="shared" si="11"/>
        <v>4</v>
      </c>
      <c r="Y7" s="35">
        <f t="shared" si="12"/>
        <v>9</v>
      </c>
      <c r="Z7" s="35">
        <f t="shared" si="13"/>
        <v>13</v>
      </c>
      <c r="AA7">
        <f t="shared" si="14"/>
        <v>73</v>
      </c>
      <c r="AB7"/>
      <c r="AC7"/>
      <c r="AD7"/>
    </row>
    <row r="8" spans="1:32" s="52" customFormat="1" ht="12.95" customHeight="1" x14ac:dyDescent="0.2">
      <c r="A8" s="37">
        <f t="shared" si="0"/>
        <v>65</v>
      </c>
      <c r="B8" s="12" t="s">
        <v>156</v>
      </c>
      <c r="C8" s="12" t="s">
        <v>7</v>
      </c>
      <c r="D8" s="13"/>
      <c r="E8" s="12"/>
      <c r="F8" s="13">
        <v>8</v>
      </c>
      <c r="G8" s="12">
        <v>2</v>
      </c>
      <c r="H8" s="14">
        <v>3</v>
      </c>
      <c r="I8" s="14">
        <v>6</v>
      </c>
      <c r="J8" s="14"/>
      <c r="K8" s="13"/>
      <c r="L8" s="90">
        <f t="shared" si="1"/>
        <v>2</v>
      </c>
      <c r="M8" s="5">
        <f t="shared" si="2"/>
        <v>3</v>
      </c>
      <c r="N8" s="5">
        <f t="shared" si="3"/>
        <v>6</v>
      </c>
      <c r="O8" s="6">
        <f t="shared" si="4"/>
        <v>52</v>
      </c>
      <c r="P8" s="30"/>
      <c r="Q8">
        <f t="shared" si="5"/>
        <v>2</v>
      </c>
      <c r="R8">
        <f t="shared" si="6"/>
        <v>3</v>
      </c>
      <c r="S8">
        <f t="shared" si="7"/>
        <v>6</v>
      </c>
      <c r="T8">
        <f t="shared" si="8"/>
        <v>52</v>
      </c>
      <c r="U8"/>
      <c r="V8" s="35">
        <f t="shared" si="9"/>
        <v>2</v>
      </c>
      <c r="W8" s="35">
        <f t="shared" si="10"/>
        <v>3</v>
      </c>
      <c r="X8" s="35">
        <f t="shared" si="11"/>
        <v>6</v>
      </c>
      <c r="Y8" s="35">
        <f t="shared" si="12"/>
        <v>8</v>
      </c>
      <c r="Z8" s="35">
        <f t="shared" si="13"/>
        <v>21</v>
      </c>
      <c r="AA8">
        <f t="shared" si="14"/>
        <v>65</v>
      </c>
      <c r="AB8"/>
      <c r="AC8"/>
      <c r="AD8"/>
    </row>
    <row r="9" spans="1:32" s="52" customFormat="1" ht="12.95" customHeight="1" x14ac:dyDescent="0.2">
      <c r="A9" s="37">
        <f t="shared" si="0"/>
        <v>65</v>
      </c>
      <c r="B9" s="38" t="s">
        <v>25</v>
      </c>
      <c r="C9" s="38" t="s">
        <v>96</v>
      </c>
      <c r="D9" s="39">
        <v>8</v>
      </c>
      <c r="E9" s="38">
        <v>3</v>
      </c>
      <c r="F9" s="39">
        <v>9</v>
      </c>
      <c r="G9" s="38">
        <v>11</v>
      </c>
      <c r="H9" s="40">
        <v>9</v>
      </c>
      <c r="I9" s="147">
        <v>11</v>
      </c>
      <c r="J9" s="40"/>
      <c r="K9" s="39"/>
      <c r="L9" s="83">
        <f t="shared" si="1"/>
        <v>3</v>
      </c>
      <c r="M9" s="31">
        <f t="shared" si="2"/>
        <v>8</v>
      </c>
      <c r="N9" s="31">
        <f t="shared" si="3"/>
        <v>9</v>
      </c>
      <c r="O9" s="34">
        <f t="shared" si="4"/>
        <v>43</v>
      </c>
      <c r="P9" s="93"/>
      <c r="Q9" s="35">
        <f t="shared" si="5"/>
        <v>3</v>
      </c>
      <c r="R9" s="35">
        <f t="shared" si="6"/>
        <v>8</v>
      </c>
      <c r="S9" s="35">
        <f t="shared" si="7"/>
        <v>9</v>
      </c>
      <c r="T9" s="35">
        <f t="shared" si="8"/>
        <v>43</v>
      </c>
      <c r="U9" s="35"/>
      <c r="V9" s="35">
        <f t="shared" si="9"/>
        <v>3</v>
      </c>
      <c r="W9" s="35">
        <f t="shared" si="10"/>
        <v>8</v>
      </c>
      <c r="X9" s="35">
        <f t="shared" si="11"/>
        <v>9</v>
      </c>
      <c r="Y9" s="35">
        <f t="shared" si="12"/>
        <v>9</v>
      </c>
      <c r="Z9" s="35">
        <f t="shared" si="13"/>
        <v>11</v>
      </c>
      <c r="AA9" s="35">
        <f t="shared" si="14"/>
        <v>65</v>
      </c>
      <c r="AB9" s="35"/>
      <c r="AC9" s="35"/>
      <c r="AD9" s="35"/>
    </row>
    <row r="10" spans="1:32" s="52" customFormat="1" ht="12.95" customHeight="1" x14ac:dyDescent="0.2">
      <c r="A10" s="37">
        <f t="shared" si="0"/>
        <v>58</v>
      </c>
      <c r="B10" s="38" t="s">
        <v>28</v>
      </c>
      <c r="C10" s="38" t="s">
        <v>16</v>
      </c>
      <c r="D10" s="39">
        <v>6</v>
      </c>
      <c r="E10" s="38">
        <v>8</v>
      </c>
      <c r="F10" s="39">
        <v>16</v>
      </c>
      <c r="G10" s="144">
        <v>19</v>
      </c>
      <c r="H10" s="40">
        <v>13</v>
      </c>
      <c r="I10" s="40">
        <v>4</v>
      </c>
      <c r="J10" s="40"/>
      <c r="K10" s="39"/>
      <c r="L10" s="83">
        <f t="shared" si="1"/>
        <v>4</v>
      </c>
      <c r="M10" s="31">
        <f t="shared" si="2"/>
        <v>6</v>
      </c>
      <c r="N10" s="31">
        <f t="shared" si="3"/>
        <v>8</v>
      </c>
      <c r="O10" s="34">
        <f t="shared" si="4"/>
        <v>45</v>
      </c>
      <c r="P10" s="105"/>
      <c r="Q10" s="52">
        <f t="shared" si="5"/>
        <v>4</v>
      </c>
      <c r="R10" s="52">
        <f t="shared" si="6"/>
        <v>6</v>
      </c>
      <c r="S10" s="52">
        <f t="shared" si="7"/>
        <v>8</v>
      </c>
      <c r="T10" s="52">
        <f t="shared" si="8"/>
        <v>45</v>
      </c>
      <c r="V10" s="52">
        <f t="shared" si="9"/>
        <v>4</v>
      </c>
      <c r="W10" s="52">
        <f t="shared" si="10"/>
        <v>6</v>
      </c>
      <c r="X10" s="52">
        <f t="shared" si="11"/>
        <v>8</v>
      </c>
      <c r="Y10" s="52">
        <f t="shared" si="12"/>
        <v>13</v>
      </c>
      <c r="Z10" s="52">
        <f t="shared" si="13"/>
        <v>16</v>
      </c>
      <c r="AA10" s="52">
        <f t="shared" si="14"/>
        <v>58</v>
      </c>
    </row>
    <row r="11" spans="1:32" s="52" customFormat="1" ht="12.95" customHeight="1" x14ac:dyDescent="0.2">
      <c r="A11" s="37">
        <f t="shared" si="0"/>
        <v>53</v>
      </c>
      <c r="B11" s="38" t="s">
        <v>22</v>
      </c>
      <c r="C11" s="38" t="s">
        <v>145</v>
      </c>
      <c r="D11" s="39">
        <v>5</v>
      </c>
      <c r="E11" s="38">
        <v>10</v>
      </c>
      <c r="F11" s="39">
        <v>13</v>
      </c>
      <c r="G11" s="38">
        <v>10</v>
      </c>
      <c r="H11" s="40">
        <v>14</v>
      </c>
      <c r="I11" s="147">
        <v>14</v>
      </c>
      <c r="J11" s="40"/>
      <c r="K11" s="39"/>
      <c r="L11" s="83">
        <f t="shared" si="1"/>
        <v>5</v>
      </c>
      <c r="M11" s="31">
        <f t="shared" si="2"/>
        <v>10</v>
      </c>
      <c r="N11" s="31">
        <f t="shared" si="3"/>
        <v>10</v>
      </c>
      <c r="O11" s="34">
        <f t="shared" si="4"/>
        <v>38</v>
      </c>
      <c r="P11" s="93"/>
      <c r="Q11" s="35">
        <f t="shared" si="5"/>
        <v>5</v>
      </c>
      <c r="R11" s="35">
        <f t="shared" si="6"/>
        <v>10</v>
      </c>
      <c r="S11" s="35">
        <f t="shared" si="7"/>
        <v>10</v>
      </c>
      <c r="T11" s="35">
        <f t="shared" si="8"/>
        <v>38</v>
      </c>
      <c r="U11" s="35"/>
      <c r="V11" s="35">
        <f t="shared" si="9"/>
        <v>5</v>
      </c>
      <c r="W11" s="35">
        <f t="shared" si="10"/>
        <v>10</v>
      </c>
      <c r="X11" s="35">
        <f t="shared" si="11"/>
        <v>10</v>
      </c>
      <c r="Y11" s="35">
        <f t="shared" si="12"/>
        <v>13</v>
      </c>
      <c r="Z11" s="35">
        <f t="shared" si="13"/>
        <v>14</v>
      </c>
      <c r="AA11" s="35">
        <f t="shared" si="14"/>
        <v>53</v>
      </c>
      <c r="AB11" s="35"/>
      <c r="AC11" s="35"/>
      <c r="AD11" s="35"/>
    </row>
    <row r="12" spans="1:32" s="52" customFormat="1" ht="12.95" customHeight="1" x14ac:dyDescent="0.2">
      <c r="A12" s="37">
        <f t="shared" si="0"/>
        <v>48</v>
      </c>
      <c r="B12" s="12" t="s">
        <v>86</v>
      </c>
      <c r="C12" s="12" t="s">
        <v>16</v>
      </c>
      <c r="D12" s="13">
        <v>4</v>
      </c>
      <c r="E12" s="12">
        <v>12</v>
      </c>
      <c r="F12" s="13"/>
      <c r="G12" s="12">
        <v>6</v>
      </c>
      <c r="H12" s="40">
        <v>19</v>
      </c>
      <c r="I12" s="14">
        <v>16</v>
      </c>
      <c r="J12" s="14"/>
      <c r="K12" s="13"/>
      <c r="L12" s="90">
        <f t="shared" si="1"/>
        <v>4</v>
      </c>
      <c r="M12" s="5">
        <f t="shared" si="2"/>
        <v>6</v>
      </c>
      <c r="N12" s="5">
        <f t="shared" si="3"/>
        <v>12</v>
      </c>
      <c r="O12" s="6">
        <f t="shared" si="4"/>
        <v>41</v>
      </c>
      <c r="P12" s="30"/>
      <c r="Q12">
        <f t="shared" si="5"/>
        <v>4</v>
      </c>
      <c r="R12">
        <f t="shared" si="6"/>
        <v>6</v>
      </c>
      <c r="S12">
        <f t="shared" si="7"/>
        <v>12</v>
      </c>
      <c r="T12">
        <f t="shared" si="8"/>
        <v>41</v>
      </c>
      <c r="U12"/>
      <c r="V12" s="35">
        <f t="shared" si="9"/>
        <v>4</v>
      </c>
      <c r="W12" s="35">
        <f t="shared" si="10"/>
        <v>6</v>
      </c>
      <c r="X12" s="35">
        <f t="shared" si="11"/>
        <v>12</v>
      </c>
      <c r="Y12" s="35">
        <f t="shared" si="12"/>
        <v>16</v>
      </c>
      <c r="Z12" s="35">
        <f t="shared" si="13"/>
        <v>19</v>
      </c>
      <c r="AA12">
        <f t="shared" si="14"/>
        <v>48</v>
      </c>
      <c r="AB12"/>
      <c r="AC12"/>
      <c r="AD12"/>
    </row>
    <row r="13" spans="1:32" s="52" customFormat="1" ht="12.95" customHeight="1" x14ac:dyDescent="0.2">
      <c r="A13" s="37">
        <f t="shared" si="0"/>
        <v>47</v>
      </c>
      <c r="B13" s="12" t="s">
        <v>139</v>
      </c>
      <c r="C13" s="12" t="s">
        <v>18</v>
      </c>
      <c r="D13" s="13"/>
      <c r="E13" s="12">
        <v>7</v>
      </c>
      <c r="F13" s="13">
        <v>11</v>
      </c>
      <c r="G13" s="12">
        <v>20</v>
      </c>
      <c r="H13" s="14">
        <v>5</v>
      </c>
      <c r="I13" s="14">
        <v>15</v>
      </c>
      <c r="J13" s="14"/>
      <c r="K13" s="13"/>
      <c r="L13" s="90">
        <f t="shared" si="1"/>
        <v>5</v>
      </c>
      <c r="M13" s="5">
        <f t="shared" si="2"/>
        <v>7</v>
      </c>
      <c r="N13" s="5">
        <f t="shared" si="3"/>
        <v>11</v>
      </c>
      <c r="O13" s="6">
        <f t="shared" si="4"/>
        <v>40</v>
      </c>
      <c r="P13" s="30"/>
      <c r="Q13">
        <f t="shared" si="5"/>
        <v>5</v>
      </c>
      <c r="R13">
        <f t="shared" si="6"/>
        <v>7</v>
      </c>
      <c r="S13">
        <f t="shared" si="7"/>
        <v>11</v>
      </c>
      <c r="T13">
        <f t="shared" si="8"/>
        <v>40</v>
      </c>
      <c r="U13"/>
      <c r="V13" s="35">
        <f t="shared" si="9"/>
        <v>5</v>
      </c>
      <c r="W13" s="35">
        <f t="shared" si="10"/>
        <v>7</v>
      </c>
      <c r="X13" s="35">
        <f t="shared" si="11"/>
        <v>11</v>
      </c>
      <c r="Y13" s="35">
        <f t="shared" si="12"/>
        <v>15</v>
      </c>
      <c r="Z13" s="35">
        <f t="shared" si="13"/>
        <v>20</v>
      </c>
      <c r="AA13">
        <f t="shared" si="14"/>
        <v>47</v>
      </c>
      <c r="AB13"/>
      <c r="AC13"/>
      <c r="AD13"/>
    </row>
    <row r="14" spans="1:32" s="52" customFormat="1" ht="12.95" customHeight="1" x14ac:dyDescent="0.2">
      <c r="A14" s="37">
        <f t="shared" si="0"/>
        <v>45</v>
      </c>
      <c r="B14" s="12" t="s">
        <v>80</v>
      </c>
      <c r="C14" s="12" t="s">
        <v>7</v>
      </c>
      <c r="D14" s="13"/>
      <c r="E14" s="12"/>
      <c r="F14" s="13"/>
      <c r="G14" s="12">
        <v>9</v>
      </c>
      <c r="H14" s="14">
        <v>7</v>
      </c>
      <c r="I14" s="14">
        <v>2</v>
      </c>
      <c r="J14" s="14"/>
      <c r="K14" s="13"/>
      <c r="L14" s="90">
        <f t="shared" si="1"/>
        <v>2</v>
      </c>
      <c r="M14" s="5">
        <f t="shared" si="2"/>
        <v>7</v>
      </c>
      <c r="N14" s="5">
        <f t="shared" si="3"/>
        <v>9</v>
      </c>
      <c r="O14" s="6">
        <f t="shared" si="4"/>
        <v>45</v>
      </c>
      <c r="P14" s="30"/>
      <c r="Q14">
        <f t="shared" si="5"/>
        <v>2</v>
      </c>
      <c r="R14">
        <f t="shared" si="6"/>
        <v>7</v>
      </c>
      <c r="S14">
        <f t="shared" si="7"/>
        <v>9</v>
      </c>
      <c r="T14">
        <f t="shared" si="8"/>
        <v>45</v>
      </c>
      <c r="U14"/>
      <c r="V14" s="35">
        <f t="shared" si="9"/>
        <v>2</v>
      </c>
      <c r="W14" s="35">
        <f t="shared" si="10"/>
        <v>7</v>
      </c>
      <c r="X14" s="35">
        <f t="shared" si="11"/>
        <v>9</v>
      </c>
      <c r="Y14" s="35">
        <f t="shared" si="12"/>
        <v>21</v>
      </c>
      <c r="Z14" s="35">
        <f t="shared" si="13"/>
        <v>21</v>
      </c>
      <c r="AA14">
        <f t="shared" si="14"/>
        <v>45</v>
      </c>
      <c r="AB14"/>
      <c r="AC14"/>
      <c r="AD14"/>
    </row>
    <row r="15" spans="1:32" s="35" customFormat="1" ht="12.95" customHeight="1" x14ac:dyDescent="0.2">
      <c r="A15" s="37">
        <f t="shared" si="0"/>
        <v>45</v>
      </c>
      <c r="B15" s="12" t="s">
        <v>54</v>
      </c>
      <c r="C15" s="12" t="s">
        <v>51</v>
      </c>
      <c r="D15" s="13">
        <v>9</v>
      </c>
      <c r="E15" s="12">
        <v>11</v>
      </c>
      <c r="F15" s="13">
        <v>19</v>
      </c>
      <c r="G15" s="12">
        <v>18</v>
      </c>
      <c r="H15" s="14"/>
      <c r="I15" s="14">
        <v>3</v>
      </c>
      <c r="J15" s="14"/>
      <c r="K15" s="13"/>
      <c r="L15" s="90">
        <f t="shared" si="1"/>
        <v>3</v>
      </c>
      <c r="M15" s="5">
        <f t="shared" si="2"/>
        <v>9</v>
      </c>
      <c r="N15" s="5">
        <f t="shared" si="3"/>
        <v>11</v>
      </c>
      <c r="O15" s="6">
        <f t="shared" si="4"/>
        <v>40</v>
      </c>
      <c r="P15" s="30"/>
      <c r="Q15">
        <f t="shared" si="5"/>
        <v>3</v>
      </c>
      <c r="R15">
        <f t="shared" si="6"/>
        <v>9</v>
      </c>
      <c r="S15">
        <f t="shared" si="7"/>
        <v>11</v>
      </c>
      <c r="T15">
        <f t="shared" si="8"/>
        <v>40</v>
      </c>
      <c r="U15"/>
      <c r="V15" s="35">
        <f t="shared" si="9"/>
        <v>3</v>
      </c>
      <c r="W15" s="35">
        <f t="shared" si="10"/>
        <v>9</v>
      </c>
      <c r="X15" s="35">
        <f t="shared" si="11"/>
        <v>11</v>
      </c>
      <c r="Y15" s="35">
        <f t="shared" si="12"/>
        <v>18</v>
      </c>
      <c r="Z15" s="35">
        <f t="shared" si="13"/>
        <v>19</v>
      </c>
      <c r="AA15">
        <f t="shared" si="14"/>
        <v>45</v>
      </c>
      <c r="AB15"/>
      <c r="AC15"/>
      <c r="AD15"/>
      <c r="AE15" s="52"/>
    </row>
    <row r="16" spans="1:32" s="35" customFormat="1" ht="12.95" customHeight="1" x14ac:dyDescent="0.2">
      <c r="A16" s="37">
        <f t="shared" si="0"/>
        <v>43</v>
      </c>
      <c r="B16" s="12" t="s">
        <v>173</v>
      </c>
      <c r="C16" s="12" t="s">
        <v>151</v>
      </c>
      <c r="D16" s="13"/>
      <c r="E16" s="12"/>
      <c r="F16" s="13"/>
      <c r="G16" s="12">
        <v>15</v>
      </c>
      <c r="H16" s="14">
        <v>4</v>
      </c>
      <c r="I16" s="14">
        <v>1</v>
      </c>
      <c r="J16" s="14"/>
      <c r="K16" s="13"/>
      <c r="L16" s="90">
        <f t="shared" si="1"/>
        <v>1</v>
      </c>
      <c r="M16" s="5">
        <f t="shared" si="2"/>
        <v>4</v>
      </c>
      <c r="N16" s="5">
        <f t="shared" si="3"/>
        <v>15</v>
      </c>
      <c r="O16" s="6">
        <f t="shared" si="4"/>
        <v>43</v>
      </c>
      <c r="P16" s="30"/>
      <c r="Q16">
        <f t="shared" si="5"/>
        <v>1</v>
      </c>
      <c r="R16">
        <f t="shared" si="6"/>
        <v>4</v>
      </c>
      <c r="S16">
        <f t="shared" si="7"/>
        <v>15</v>
      </c>
      <c r="T16">
        <f t="shared" si="8"/>
        <v>43</v>
      </c>
      <c r="U16"/>
      <c r="V16" s="35">
        <f t="shared" si="9"/>
        <v>1</v>
      </c>
      <c r="W16" s="35">
        <f t="shared" si="10"/>
        <v>4</v>
      </c>
      <c r="X16" s="35">
        <f t="shared" si="11"/>
        <v>15</v>
      </c>
      <c r="Y16" s="35">
        <f t="shared" si="12"/>
        <v>21</v>
      </c>
      <c r="Z16" s="35">
        <f t="shared" si="13"/>
        <v>21</v>
      </c>
      <c r="AA16">
        <f t="shared" si="14"/>
        <v>43</v>
      </c>
      <c r="AB16"/>
      <c r="AC16"/>
      <c r="AD16"/>
      <c r="AE16" s="52"/>
    </row>
    <row r="17" spans="1:31" ht="12.95" customHeight="1" x14ac:dyDescent="0.2">
      <c r="A17" s="37">
        <f t="shared" si="0"/>
        <v>40</v>
      </c>
      <c r="B17" s="12" t="s">
        <v>168</v>
      </c>
      <c r="C17" s="12" t="s">
        <v>10</v>
      </c>
      <c r="D17" s="8"/>
      <c r="E17" s="5"/>
      <c r="F17" s="8"/>
      <c r="G17" s="5">
        <v>3</v>
      </c>
      <c r="H17" s="9">
        <v>12</v>
      </c>
      <c r="I17" s="9">
        <v>8</v>
      </c>
      <c r="J17" s="9"/>
      <c r="K17" s="8"/>
      <c r="L17" s="90">
        <f t="shared" si="1"/>
        <v>3</v>
      </c>
      <c r="M17" s="5">
        <f t="shared" si="2"/>
        <v>8</v>
      </c>
      <c r="N17" s="5">
        <f t="shared" si="3"/>
        <v>12</v>
      </c>
      <c r="O17" s="6">
        <f t="shared" si="4"/>
        <v>40</v>
      </c>
      <c r="Q17">
        <f t="shared" si="5"/>
        <v>3</v>
      </c>
      <c r="R17">
        <f t="shared" si="6"/>
        <v>8</v>
      </c>
      <c r="S17">
        <f t="shared" si="7"/>
        <v>12</v>
      </c>
      <c r="T17">
        <f t="shared" si="8"/>
        <v>40</v>
      </c>
      <c r="V17" s="35">
        <f t="shared" si="9"/>
        <v>3</v>
      </c>
      <c r="W17" s="35">
        <f t="shared" si="10"/>
        <v>8</v>
      </c>
      <c r="X17" s="35">
        <f t="shared" si="11"/>
        <v>12</v>
      </c>
      <c r="Y17" s="35">
        <f t="shared" si="12"/>
        <v>21</v>
      </c>
      <c r="Z17" s="35">
        <f t="shared" si="13"/>
        <v>21</v>
      </c>
      <c r="AA17">
        <f t="shared" si="14"/>
        <v>40</v>
      </c>
      <c r="AE17" s="52"/>
    </row>
    <row r="18" spans="1:31" s="35" customFormat="1" ht="12.95" customHeight="1" x14ac:dyDescent="0.2">
      <c r="A18" s="37">
        <f t="shared" si="0"/>
        <v>35</v>
      </c>
      <c r="B18" s="38" t="s">
        <v>14</v>
      </c>
      <c r="C18" s="38" t="s">
        <v>13</v>
      </c>
      <c r="D18" s="39"/>
      <c r="E18" s="38">
        <v>14</v>
      </c>
      <c r="F18" s="39">
        <v>7</v>
      </c>
      <c r="G18" s="38"/>
      <c r="H18" s="40"/>
      <c r="I18" s="40">
        <v>7</v>
      </c>
      <c r="J18" s="40"/>
      <c r="K18" s="39"/>
      <c r="L18" s="83">
        <f t="shared" si="1"/>
        <v>7</v>
      </c>
      <c r="M18" s="31">
        <f t="shared" si="2"/>
        <v>7</v>
      </c>
      <c r="N18" s="31">
        <f t="shared" si="3"/>
        <v>14</v>
      </c>
      <c r="O18" s="34">
        <f t="shared" si="4"/>
        <v>35</v>
      </c>
      <c r="P18" s="105"/>
      <c r="Q18" s="52">
        <f t="shared" si="5"/>
        <v>7</v>
      </c>
      <c r="R18" s="52">
        <f t="shared" si="6"/>
        <v>7</v>
      </c>
      <c r="S18" s="52">
        <f t="shared" si="7"/>
        <v>14</v>
      </c>
      <c r="T18" s="52">
        <f t="shared" si="8"/>
        <v>35</v>
      </c>
      <c r="U18" s="52"/>
      <c r="V18" s="52">
        <f t="shared" si="9"/>
        <v>7</v>
      </c>
      <c r="W18" s="52">
        <f t="shared" si="10"/>
        <v>7</v>
      </c>
      <c r="X18" s="52">
        <f t="shared" si="11"/>
        <v>14</v>
      </c>
      <c r="Y18" s="52">
        <f t="shared" si="12"/>
        <v>21</v>
      </c>
      <c r="Z18" s="52">
        <f t="shared" si="13"/>
        <v>21</v>
      </c>
      <c r="AA18" s="52">
        <f t="shared" si="14"/>
        <v>35</v>
      </c>
      <c r="AB18" s="52"/>
      <c r="AC18" s="52"/>
      <c r="AD18" s="52"/>
      <c r="AE18" s="52"/>
    </row>
    <row r="19" spans="1:31" s="35" customFormat="1" ht="12.95" customHeight="1" x14ac:dyDescent="0.2">
      <c r="A19" s="37">
        <f t="shared" si="0"/>
        <v>33</v>
      </c>
      <c r="B19" s="12" t="s">
        <v>138</v>
      </c>
      <c r="C19" s="12" t="s">
        <v>10</v>
      </c>
      <c r="D19" s="13"/>
      <c r="E19" s="12">
        <v>6</v>
      </c>
      <c r="F19" s="13"/>
      <c r="G19" s="12">
        <v>14</v>
      </c>
      <c r="H19" s="14">
        <v>10</v>
      </c>
      <c r="I19" s="14"/>
      <c r="J19" s="14"/>
      <c r="K19" s="13"/>
      <c r="L19" s="90">
        <f t="shared" si="1"/>
        <v>6</v>
      </c>
      <c r="M19" s="5">
        <f t="shared" si="2"/>
        <v>10</v>
      </c>
      <c r="N19" s="5">
        <f t="shared" si="3"/>
        <v>14</v>
      </c>
      <c r="O19" s="6">
        <f t="shared" si="4"/>
        <v>33</v>
      </c>
      <c r="P19" s="30"/>
      <c r="Q19">
        <f t="shared" si="5"/>
        <v>6</v>
      </c>
      <c r="R19">
        <f t="shared" si="6"/>
        <v>10</v>
      </c>
      <c r="S19">
        <f t="shared" si="7"/>
        <v>14</v>
      </c>
      <c r="T19">
        <f t="shared" si="8"/>
        <v>33</v>
      </c>
      <c r="U19"/>
      <c r="V19" s="35">
        <f t="shared" si="9"/>
        <v>6</v>
      </c>
      <c r="W19" s="35">
        <f t="shared" si="10"/>
        <v>10</v>
      </c>
      <c r="X19" s="35">
        <f t="shared" si="11"/>
        <v>14</v>
      </c>
      <c r="Y19" s="35">
        <f t="shared" si="12"/>
        <v>21</v>
      </c>
      <c r="Z19" s="35">
        <f t="shared" si="13"/>
        <v>21</v>
      </c>
      <c r="AA19">
        <f t="shared" si="14"/>
        <v>33</v>
      </c>
      <c r="AB19"/>
      <c r="AC19"/>
      <c r="AD19"/>
      <c r="AE19" s="52"/>
    </row>
    <row r="20" spans="1:31" s="35" customFormat="1" ht="12.95" customHeight="1" x14ac:dyDescent="0.2">
      <c r="A20" s="37">
        <f t="shared" si="0"/>
        <v>32</v>
      </c>
      <c r="B20" s="12" t="s">
        <v>63</v>
      </c>
      <c r="C20" s="12" t="s">
        <v>51</v>
      </c>
      <c r="D20" s="13"/>
      <c r="E20" s="12">
        <v>9</v>
      </c>
      <c r="F20" s="13">
        <v>10</v>
      </c>
      <c r="G20" s="12">
        <v>17</v>
      </c>
      <c r="H20" s="14">
        <v>16</v>
      </c>
      <c r="I20" s="14"/>
      <c r="J20" s="14"/>
      <c r="K20" s="13"/>
      <c r="L20" s="90">
        <f t="shared" si="1"/>
        <v>9</v>
      </c>
      <c r="M20" s="5">
        <f t="shared" si="2"/>
        <v>10</v>
      </c>
      <c r="N20" s="5">
        <f t="shared" si="3"/>
        <v>16</v>
      </c>
      <c r="O20" s="6">
        <f t="shared" si="4"/>
        <v>28</v>
      </c>
      <c r="P20" s="30"/>
      <c r="Q20">
        <f t="shared" si="5"/>
        <v>9</v>
      </c>
      <c r="R20">
        <f t="shared" si="6"/>
        <v>10</v>
      </c>
      <c r="S20">
        <f t="shared" si="7"/>
        <v>16</v>
      </c>
      <c r="T20">
        <f t="shared" si="8"/>
        <v>28</v>
      </c>
      <c r="U20"/>
      <c r="V20" s="35">
        <f t="shared" si="9"/>
        <v>9</v>
      </c>
      <c r="W20" s="35">
        <f t="shared" si="10"/>
        <v>10</v>
      </c>
      <c r="X20" s="35">
        <f t="shared" si="11"/>
        <v>16</v>
      </c>
      <c r="Y20" s="35">
        <f t="shared" si="12"/>
        <v>17</v>
      </c>
      <c r="Z20" s="35">
        <f t="shared" si="13"/>
        <v>21</v>
      </c>
      <c r="AA20">
        <f t="shared" si="14"/>
        <v>32</v>
      </c>
      <c r="AB20"/>
      <c r="AC20"/>
      <c r="AD20"/>
      <c r="AE20" s="52"/>
    </row>
    <row r="21" spans="1:31" s="35" customFormat="1" ht="12.95" customHeight="1" x14ac:dyDescent="0.2">
      <c r="A21" s="37">
        <f t="shared" si="0"/>
        <v>29</v>
      </c>
      <c r="B21" s="12" t="s">
        <v>146</v>
      </c>
      <c r="C21" s="12" t="s">
        <v>147</v>
      </c>
      <c r="D21" s="89"/>
      <c r="E21" s="38"/>
      <c r="F21" s="39">
        <v>2</v>
      </c>
      <c r="G21" s="38"/>
      <c r="H21" s="40">
        <v>11</v>
      </c>
      <c r="I21" s="40"/>
      <c r="J21" s="14"/>
      <c r="K21" s="13"/>
      <c r="L21" s="90">
        <f t="shared" si="1"/>
        <v>2</v>
      </c>
      <c r="M21" s="5">
        <f t="shared" si="2"/>
        <v>11</v>
      </c>
      <c r="N21" s="5" t="str">
        <f t="shared" si="3"/>
        <v xml:space="preserve"> </v>
      </c>
      <c r="O21" s="6">
        <f t="shared" si="4"/>
        <v>29</v>
      </c>
      <c r="P21" s="30"/>
      <c r="Q21">
        <f t="shared" si="5"/>
        <v>2</v>
      </c>
      <c r="R21">
        <f t="shared" si="6"/>
        <v>11</v>
      </c>
      <c r="S21">
        <f t="shared" si="7"/>
        <v>21</v>
      </c>
      <c r="T21">
        <f t="shared" si="8"/>
        <v>29</v>
      </c>
      <c r="U21"/>
      <c r="V21" s="35">
        <f t="shared" si="9"/>
        <v>2</v>
      </c>
      <c r="W21" s="35">
        <f t="shared" si="10"/>
        <v>11</v>
      </c>
      <c r="X21" s="35">
        <f t="shared" si="11"/>
        <v>21</v>
      </c>
      <c r="Y21" s="35">
        <f t="shared" si="12"/>
        <v>21</v>
      </c>
      <c r="Z21" s="35">
        <f t="shared" si="13"/>
        <v>21</v>
      </c>
      <c r="AA21">
        <f t="shared" si="14"/>
        <v>29</v>
      </c>
      <c r="AB21"/>
      <c r="AE21" s="52"/>
    </row>
    <row r="22" spans="1:31" s="35" customFormat="1" ht="12.95" customHeight="1" x14ac:dyDescent="0.2">
      <c r="A22" s="37">
        <f t="shared" si="0"/>
        <v>28</v>
      </c>
      <c r="B22" s="12" t="s">
        <v>39</v>
      </c>
      <c r="C22" s="12" t="s">
        <v>13</v>
      </c>
      <c r="D22" s="13"/>
      <c r="E22" s="12">
        <v>13</v>
      </c>
      <c r="F22" s="13"/>
      <c r="G22" s="12">
        <v>16</v>
      </c>
      <c r="H22" s="14">
        <v>8</v>
      </c>
      <c r="I22" s="14">
        <v>19</v>
      </c>
      <c r="J22" s="14"/>
      <c r="K22" s="13"/>
      <c r="L22" s="90">
        <f t="shared" si="1"/>
        <v>8</v>
      </c>
      <c r="M22" s="5">
        <f t="shared" si="2"/>
        <v>13</v>
      </c>
      <c r="N22" s="5">
        <f t="shared" si="3"/>
        <v>16</v>
      </c>
      <c r="O22" s="6">
        <f t="shared" si="4"/>
        <v>26</v>
      </c>
      <c r="P22" s="30"/>
      <c r="Q22">
        <f t="shared" si="5"/>
        <v>8</v>
      </c>
      <c r="R22">
        <f t="shared" si="6"/>
        <v>13</v>
      </c>
      <c r="S22">
        <f t="shared" si="7"/>
        <v>16</v>
      </c>
      <c r="T22">
        <f t="shared" si="8"/>
        <v>26</v>
      </c>
      <c r="U22"/>
      <c r="V22" s="35">
        <f t="shared" si="9"/>
        <v>8</v>
      </c>
      <c r="W22" s="35">
        <f t="shared" si="10"/>
        <v>13</v>
      </c>
      <c r="X22" s="35">
        <f t="shared" si="11"/>
        <v>16</v>
      </c>
      <c r="Y22" s="35">
        <f t="shared" si="12"/>
        <v>19</v>
      </c>
      <c r="Z22" s="35">
        <f t="shared" si="13"/>
        <v>21</v>
      </c>
      <c r="AA22">
        <f t="shared" si="14"/>
        <v>28</v>
      </c>
      <c r="AB22"/>
      <c r="AC22"/>
      <c r="AD22"/>
      <c r="AE22" s="52"/>
    </row>
    <row r="23" spans="1:31" ht="12.95" customHeight="1" x14ac:dyDescent="0.2">
      <c r="A23" s="37">
        <f t="shared" si="0"/>
        <v>26</v>
      </c>
      <c r="B23" s="12" t="s">
        <v>157</v>
      </c>
      <c r="C23" s="12" t="s">
        <v>13</v>
      </c>
      <c r="D23" s="13"/>
      <c r="E23" s="12"/>
      <c r="F23" s="13">
        <v>12</v>
      </c>
      <c r="G23" s="12">
        <v>4</v>
      </c>
      <c r="H23" s="14"/>
      <c r="I23" s="14"/>
      <c r="J23" s="14"/>
      <c r="K23" s="13"/>
      <c r="L23" s="90">
        <f t="shared" si="1"/>
        <v>4</v>
      </c>
      <c r="M23" s="5">
        <f t="shared" si="2"/>
        <v>12</v>
      </c>
      <c r="N23" s="5" t="str">
        <f t="shared" si="3"/>
        <v xml:space="preserve"> </v>
      </c>
      <c r="O23" s="6">
        <f t="shared" si="4"/>
        <v>26</v>
      </c>
      <c r="Q23">
        <f t="shared" si="5"/>
        <v>4</v>
      </c>
      <c r="R23">
        <f t="shared" si="6"/>
        <v>12</v>
      </c>
      <c r="S23">
        <f t="shared" si="7"/>
        <v>21</v>
      </c>
      <c r="T23">
        <f t="shared" si="8"/>
        <v>26</v>
      </c>
      <c r="V23" s="35">
        <f t="shared" si="9"/>
        <v>4</v>
      </c>
      <c r="W23" s="35">
        <f t="shared" si="10"/>
        <v>12</v>
      </c>
      <c r="X23" s="35">
        <f t="shared" si="11"/>
        <v>21</v>
      </c>
      <c r="Y23" s="35">
        <f t="shared" si="12"/>
        <v>21</v>
      </c>
      <c r="Z23" s="35">
        <f t="shared" si="13"/>
        <v>21</v>
      </c>
      <c r="AA23">
        <f t="shared" si="14"/>
        <v>26</v>
      </c>
      <c r="AE23" s="52"/>
    </row>
    <row r="24" spans="1:31" ht="12.95" customHeight="1" x14ac:dyDescent="0.2">
      <c r="A24" s="37">
        <f t="shared" si="0"/>
        <v>26</v>
      </c>
      <c r="B24" s="38" t="s">
        <v>24</v>
      </c>
      <c r="C24" s="38" t="s">
        <v>6</v>
      </c>
      <c r="D24" s="39"/>
      <c r="E24" s="38"/>
      <c r="F24" s="39">
        <v>17</v>
      </c>
      <c r="G24" s="38">
        <v>5</v>
      </c>
      <c r="H24" s="40">
        <v>15</v>
      </c>
      <c r="I24" s="40"/>
      <c r="J24" s="40"/>
      <c r="K24" s="39"/>
      <c r="L24" s="83">
        <f t="shared" si="1"/>
        <v>5</v>
      </c>
      <c r="M24" s="31">
        <f t="shared" si="2"/>
        <v>15</v>
      </c>
      <c r="N24" s="31">
        <f t="shared" si="3"/>
        <v>17</v>
      </c>
      <c r="O24" s="34">
        <f t="shared" si="4"/>
        <v>26</v>
      </c>
      <c r="P24" s="105"/>
      <c r="Q24" s="52">
        <f t="shared" si="5"/>
        <v>5</v>
      </c>
      <c r="R24" s="52">
        <f t="shared" si="6"/>
        <v>15</v>
      </c>
      <c r="S24" s="52">
        <f t="shared" si="7"/>
        <v>17</v>
      </c>
      <c r="T24" s="52">
        <f t="shared" si="8"/>
        <v>26</v>
      </c>
      <c r="U24" s="52"/>
      <c r="V24" s="52">
        <f t="shared" si="9"/>
        <v>5</v>
      </c>
      <c r="W24" s="52">
        <f t="shared" si="10"/>
        <v>15</v>
      </c>
      <c r="X24" s="52">
        <f t="shared" si="11"/>
        <v>17</v>
      </c>
      <c r="Y24" s="52">
        <f t="shared" si="12"/>
        <v>21</v>
      </c>
      <c r="Z24" s="52">
        <f t="shared" si="13"/>
        <v>21</v>
      </c>
      <c r="AA24" s="52">
        <f t="shared" si="14"/>
        <v>26</v>
      </c>
      <c r="AB24" s="52"/>
      <c r="AC24" s="52"/>
      <c r="AD24" s="52"/>
      <c r="AE24" s="52"/>
    </row>
    <row r="25" spans="1:31" ht="12.95" customHeight="1" x14ac:dyDescent="0.2">
      <c r="A25" s="37">
        <f t="shared" si="0"/>
        <v>23</v>
      </c>
      <c r="B25" s="12" t="s">
        <v>159</v>
      </c>
      <c r="C25" s="12" t="s">
        <v>16</v>
      </c>
      <c r="D25" s="13"/>
      <c r="E25" s="12"/>
      <c r="F25" s="13">
        <v>18</v>
      </c>
      <c r="G25" s="12"/>
      <c r="H25" s="14">
        <v>1</v>
      </c>
      <c r="I25" s="14"/>
      <c r="J25" s="14"/>
      <c r="K25" s="13"/>
      <c r="L25" s="90">
        <f t="shared" si="1"/>
        <v>1</v>
      </c>
      <c r="M25" s="5">
        <f t="shared" si="2"/>
        <v>18</v>
      </c>
      <c r="N25" s="5" t="str">
        <f t="shared" si="3"/>
        <v xml:space="preserve"> </v>
      </c>
      <c r="O25" s="6">
        <f t="shared" si="4"/>
        <v>23</v>
      </c>
      <c r="Q25">
        <f t="shared" si="5"/>
        <v>1</v>
      </c>
      <c r="R25">
        <f t="shared" si="6"/>
        <v>18</v>
      </c>
      <c r="S25">
        <f t="shared" si="7"/>
        <v>21</v>
      </c>
      <c r="T25">
        <f t="shared" si="8"/>
        <v>23</v>
      </c>
      <c r="V25" s="35">
        <f t="shared" si="9"/>
        <v>1</v>
      </c>
      <c r="W25" s="35">
        <f t="shared" si="10"/>
        <v>18</v>
      </c>
      <c r="X25" s="35">
        <f t="shared" si="11"/>
        <v>21</v>
      </c>
      <c r="Y25" s="35">
        <f t="shared" si="12"/>
        <v>21</v>
      </c>
      <c r="Z25" s="35">
        <f t="shared" si="13"/>
        <v>21</v>
      </c>
      <c r="AA25">
        <f t="shared" si="14"/>
        <v>23</v>
      </c>
      <c r="AE25" s="52"/>
    </row>
    <row r="26" spans="1:31" ht="12.95" customHeight="1" x14ac:dyDescent="0.2">
      <c r="A26" s="37">
        <f t="shared" si="0"/>
        <v>19</v>
      </c>
      <c r="B26" s="12" t="s">
        <v>134</v>
      </c>
      <c r="C26" s="12" t="s">
        <v>13</v>
      </c>
      <c r="D26" s="13"/>
      <c r="E26" s="12">
        <v>2</v>
      </c>
      <c r="F26" s="13"/>
      <c r="G26" s="12"/>
      <c r="H26" s="14"/>
      <c r="I26" s="14"/>
      <c r="J26" s="14"/>
      <c r="K26" s="13"/>
      <c r="L26" s="90">
        <f t="shared" si="1"/>
        <v>2</v>
      </c>
      <c r="M26" s="5" t="str">
        <f t="shared" si="2"/>
        <v xml:space="preserve"> </v>
      </c>
      <c r="N26" s="5" t="str">
        <f t="shared" si="3"/>
        <v xml:space="preserve"> </v>
      </c>
      <c r="O26" s="6">
        <f t="shared" si="4"/>
        <v>19</v>
      </c>
      <c r="Q26">
        <f t="shared" si="5"/>
        <v>2</v>
      </c>
      <c r="R26">
        <f t="shared" si="6"/>
        <v>21</v>
      </c>
      <c r="S26">
        <f t="shared" si="7"/>
        <v>21</v>
      </c>
      <c r="T26">
        <f t="shared" si="8"/>
        <v>19</v>
      </c>
      <c r="V26" s="35">
        <f t="shared" si="9"/>
        <v>2</v>
      </c>
      <c r="W26" s="35">
        <f t="shared" si="10"/>
        <v>21</v>
      </c>
      <c r="X26" s="35">
        <f t="shared" si="11"/>
        <v>21</v>
      </c>
      <c r="Y26" s="35">
        <f t="shared" si="12"/>
        <v>21</v>
      </c>
      <c r="Z26" s="35">
        <f t="shared" si="13"/>
        <v>21</v>
      </c>
      <c r="AA26">
        <f t="shared" si="14"/>
        <v>19</v>
      </c>
      <c r="AE26" s="52"/>
    </row>
    <row r="27" spans="1:31" ht="12.95" customHeight="1" x14ac:dyDescent="0.2">
      <c r="A27" s="37">
        <f t="shared" si="0"/>
        <v>17</v>
      </c>
      <c r="B27" s="12" t="s">
        <v>64</v>
      </c>
      <c r="C27" s="12" t="s">
        <v>13</v>
      </c>
      <c r="D27" s="13"/>
      <c r="E27" s="12">
        <v>16</v>
      </c>
      <c r="F27" s="13"/>
      <c r="G27" s="12"/>
      <c r="H27" s="14">
        <v>20</v>
      </c>
      <c r="I27" s="14">
        <v>10</v>
      </c>
      <c r="J27" s="14"/>
      <c r="K27" s="13"/>
      <c r="L27" s="90">
        <f t="shared" si="1"/>
        <v>10</v>
      </c>
      <c r="M27" s="5">
        <f t="shared" si="2"/>
        <v>16</v>
      </c>
      <c r="N27" s="5">
        <f t="shared" si="3"/>
        <v>20</v>
      </c>
      <c r="O27" s="6">
        <f t="shared" si="4"/>
        <v>17</v>
      </c>
      <c r="Q27">
        <f t="shared" si="5"/>
        <v>10</v>
      </c>
      <c r="R27">
        <f t="shared" si="6"/>
        <v>16</v>
      </c>
      <c r="S27">
        <f t="shared" si="7"/>
        <v>20</v>
      </c>
      <c r="T27">
        <f t="shared" si="8"/>
        <v>17</v>
      </c>
      <c r="V27" s="35">
        <f t="shared" si="9"/>
        <v>10</v>
      </c>
      <c r="W27" s="35">
        <f t="shared" si="10"/>
        <v>16</v>
      </c>
      <c r="X27" s="35">
        <f t="shared" si="11"/>
        <v>20</v>
      </c>
      <c r="Y27" s="35">
        <f t="shared" si="12"/>
        <v>21</v>
      </c>
      <c r="Z27" s="35">
        <f t="shared" si="13"/>
        <v>21</v>
      </c>
      <c r="AA27">
        <f t="shared" si="14"/>
        <v>17</v>
      </c>
      <c r="AE27" s="52"/>
    </row>
    <row r="28" spans="1:31" ht="12.95" customHeight="1" x14ac:dyDescent="0.2">
      <c r="A28" s="37">
        <f t="shared" si="0"/>
        <v>16</v>
      </c>
      <c r="B28" s="12" t="s">
        <v>150</v>
      </c>
      <c r="C28" s="12" t="s">
        <v>151</v>
      </c>
      <c r="D28" s="13"/>
      <c r="E28" s="12"/>
      <c r="F28" s="13">
        <v>5</v>
      </c>
      <c r="G28" s="12"/>
      <c r="H28" s="14"/>
      <c r="I28" s="14"/>
      <c r="J28" s="14"/>
      <c r="K28" s="13"/>
      <c r="L28" s="90">
        <f t="shared" si="1"/>
        <v>5</v>
      </c>
      <c r="M28" s="5" t="str">
        <f t="shared" si="2"/>
        <v xml:space="preserve"> </v>
      </c>
      <c r="N28" s="5" t="str">
        <f t="shared" si="3"/>
        <v xml:space="preserve"> </v>
      </c>
      <c r="O28" s="6">
        <f t="shared" si="4"/>
        <v>16</v>
      </c>
      <c r="Q28">
        <f t="shared" si="5"/>
        <v>5</v>
      </c>
      <c r="R28">
        <f t="shared" si="6"/>
        <v>21</v>
      </c>
      <c r="S28">
        <f t="shared" si="7"/>
        <v>21</v>
      </c>
      <c r="T28">
        <f t="shared" si="8"/>
        <v>16</v>
      </c>
      <c r="V28" s="35">
        <f t="shared" si="9"/>
        <v>5</v>
      </c>
      <c r="W28" s="35">
        <f t="shared" si="10"/>
        <v>21</v>
      </c>
      <c r="X28" s="35">
        <f t="shared" si="11"/>
        <v>21</v>
      </c>
      <c r="Y28" s="35">
        <f t="shared" si="12"/>
        <v>21</v>
      </c>
      <c r="Z28" s="35">
        <f t="shared" si="13"/>
        <v>21</v>
      </c>
      <c r="AA28">
        <f t="shared" si="14"/>
        <v>16</v>
      </c>
      <c r="AE28" s="52"/>
    </row>
    <row r="29" spans="1:31" ht="12.95" customHeight="1" x14ac:dyDescent="0.2">
      <c r="A29" s="37">
        <f t="shared" si="0"/>
        <v>16</v>
      </c>
      <c r="B29" s="12" t="s">
        <v>74</v>
      </c>
      <c r="C29" s="12" t="s">
        <v>16</v>
      </c>
      <c r="D29" s="13"/>
      <c r="E29" s="12"/>
      <c r="F29" s="13">
        <v>14</v>
      </c>
      <c r="G29" s="12">
        <v>12</v>
      </c>
      <c r="H29" s="14"/>
      <c r="I29" s="14"/>
      <c r="J29" s="14"/>
      <c r="K29" s="13"/>
      <c r="L29" s="90">
        <f t="shared" si="1"/>
        <v>12</v>
      </c>
      <c r="M29" s="5">
        <f t="shared" si="2"/>
        <v>14</v>
      </c>
      <c r="N29" s="5" t="str">
        <f t="shared" si="3"/>
        <v xml:space="preserve"> </v>
      </c>
      <c r="O29" s="6">
        <f t="shared" si="4"/>
        <v>16</v>
      </c>
      <c r="Q29">
        <f t="shared" si="5"/>
        <v>12</v>
      </c>
      <c r="R29">
        <f t="shared" si="6"/>
        <v>14</v>
      </c>
      <c r="S29">
        <f t="shared" si="7"/>
        <v>21</v>
      </c>
      <c r="T29">
        <f t="shared" si="8"/>
        <v>16</v>
      </c>
      <c r="V29" s="35">
        <f t="shared" si="9"/>
        <v>12</v>
      </c>
      <c r="W29" s="35">
        <f t="shared" si="10"/>
        <v>14</v>
      </c>
      <c r="X29" s="35">
        <f t="shared" si="11"/>
        <v>21</v>
      </c>
      <c r="Y29" s="35">
        <f t="shared" si="12"/>
        <v>21</v>
      </c>
      <c r="Z29" s="35">
        <f t="shared" si="13"/>
        <v>21</v>
      </c>
      <c r="AA29">
        <f t="shared" si="14"/>
        <v>16</v>
      </c>
      <c r="AE29" s="52"/>
    </row>
    <row r="30" spans="1:31" ht="12.95" customHeight="1" x14ac:dyDescent="0.2">
      <c r="A30" s="37">
        <f t="shared" si="0"/>
        <v>15</v>
      </c>
      <c r="B30" s="12" t="s">
        <v>91</v>
      </c>
      <c r="C30" s="12" t="s">
        <v>7</v>
      </c>
      <c r="D30" s="13"/>
      <c r="E30" s="12"/>
      <c r="F30" s="13">
        <v>6</v>
      </c>
      <c r="G30" s="12"/>
      <c r="H30" s="14"/>
      <c r="I30" s="14"/>
      <c r="J30" s="14"/>
      <c r="K30" s="13"/>
      <c r="L30" s="90">
        <f t="shared" si="1"/>
        <v>6</v>
      </c>
      <c r="M30" s="5" t="str">
        <f t="shared" si="2"/>
        <v xml:space="preserve"> </v>
      </c>
      <c r="N30" s="5" t="str">
        <f t="shared" si="3"/>
        <v xml:space="preserve"> </v>
      </c>
      <c r="O30" s="6">
        <f t="shared" si="4"/>
        <v>15</v>
      </c>
      <c r="Q30">
        <f t="shared" si="5"/>
        <v>6</v>
      </c>
      <c r="R30">
        <f t="shared" si="6"/>
        <v>21</v>
      </c>
      <c r="S30">
        <f t="shared" si="7"/>
        <v>21</v>
      </c>
      <c r="T30">
        <f t="shared" si="8"/>
        <v>15</v>
      </c>
      <c r="V30" s="35">
        <f t="shared" si="9"/>
        <v>6</v>
      </c>
      <c r="W30" s="35">
        <f t="shared" si="10"/>
        <v>21</v>
      </c>
      <c r="X30" s="35">
        <f t="shared" si="11"/>
        <v>21</v>
      </c>
      <c r="Y30" s="35">
        <f t="shared" si="12"/>
        <v>21</v>
      </c>
      <c r="Z30" s="35">
        <f t="shared" si="13"/>
        <v>21</v>
      </c>
      <c r="AA30">
        <f t="shared" si="14"/>
        <v>15</v>
      </c>
      <c r="AE30" s="52"/>
    </row>
    <row r="31" spans="1:31" ht="12.95" customHeight="1" x14ac:dyDescent="0.2">
      <c r="A31" s="37">
        <f t="shared" si="0"/>
        <v>14</v>
      </c>
      <c r="B31" s="38" t="s">
        <v>77</v>
      </c>
      <c r="C31" s="38" t="s">
        <v>125</v>
      </c>
      <c r="D31" s="39">
        <v>7</v>
      </c>
      <c r="E31" s="38"/>
      <c r="F31" s="39"/>
      <c r="G31" s="38"/>
      <c r="H31" s="40"/>
      <c r="I31" s="40"/>
      <c r="J31" s="40"/>
      <c r="K31" s="39"/>
      <c r="L31" s="83">
        <f t="shared" si="1"/>
        <v>7</v>
      </c>
      <c r="M31" s="31" t="str">
        <f t="shared" si="2"/>
        <v xml:space="preserve"> </v>
      </c>
      <c r="N31" s="31" t="str">
        <f t="shared" si="3"/>
        <v xml:space="preserve"> </v>
      </c>
      <c r="O31" s="34">
        <f t="shared" si="4"/>
        <v>14</v>
      </c>
      <c r="P31" s="105"/>
      <c r="Q31" s="52">
        <f t="shared" si="5"/>
        <v>7</v>
      </c>
      <c r="R31" s="52">
        <f t="shared" si="6"/>
        <v>21</v>
      </c>
      <c r="S31" s="52">
        <f t="shared" si="7"/>
        <v>21</v>
      </c>
      <c r="T31" s="52">
        <f t="shared" si="8"/>
        <v>14</v>
      </c>
      <c r="U31" s="52"/>
      <c r="V31" s="52">
        <f t="shared" si="9"/>
        <v>7</v>
      </c>
      <c r="W31" s="52">
        <f t="shared" si="10"/>
        <v>21</v>
      </c>
      <c r="X31" s="52">
        <f t="shared" si="11"/>
        <v>21</v>
      </c>
      <c r="Y31" s="52">
        <f t="shared" si="12"/>
        <v>21</v>
      </c>
      <c r="Z31" s="52">
        <f t="shared" si="13"/>
        <v>21</v>
      </c>
      <c r="AA31" s="52">
        <f t="shared" si="14"/>
        <v>14</v>
      </c>
      <c r="AB31" s="52"/>
      <c r="AC31" s="52"/>
      <c r="AD31" s="52"/>
      <c r="AE31" s="52"/>
    </row>
    <row r="32" spans="1:31" ht="12.95" customHeight="1" x14ac:dyDescent="0.2">
      <c r="A32" s="37">
        <f t="shared" si="0"/>
        <v>13</v>
      </c>
      <c r="B32" s="12" t="s">
        <v>172</v>
      </c>
      <c r="C32" s="12" t="s">
        <v>20</v>
      </c>
      <c r="D32" s="13"/>
      <c r="E32" s="12"/>
      <c r="F32" s="13"/>
      <c r="G32" s="12">
        <v>8</v>
      </c>
      <c r="H32" s="14"/>
      <c r="I32" s="14"/>
      <c r="J32" s="14"/>
      <c r="K32" s="13"/>
      <c r="L32" s="90">
        <f t="shared" si="1"/>
        <v>8</v>
      </c>
      <c r="M32" s="5" t="str">
        <f t="shared" si="2"/>
        <v xml:space="preserve"> </v>
      </c>
      <c r="N32" s="5" t="str">
        <f t="shared" si="3"/>
        <v xml:space="preserve"> </v>
      </c>
      <c r="O32" s="6">
        <f t="shared" si="4"/>
        <v>13</v>
      </c>
      <c r="Q32">
        <f t="shared" si="5"/>
        <v>8</v>
      </c>
      <c r="R32">
        <f t="shared" si="6"/>
        <v>21</v>
      </c>
      <c r="S32">
        <f t="shared" si="7"/>
        <v>21</v>
      </c>
      <c r="T32">
        <f t="shared" si="8"/>
        <v>13</v>
      </c>
      <c r="V32" s="35">
        <f t="shared" si="9"/>
        <v>8</v>
      </c>
      <c r="W32" s="35">
        <f t="shared" si="10"/>
        <v>21</v>
      </c>
      <c r="X32" s="35">
        <f t="shared" si="11"/>
        <v>21</v>
      </c>
      <c r="Y32" s="35">
        <f t="shared" si="12"/>
        <v>21</v>
      </c>
      <c r="Z32" s="35">
        <f t="shared" si="13"/>
        <v>21</v>
      </c>
      <c r="AA32">
        <f t="shared" si="14"/>
        <v>13</v>
      </c>
      <c r="AE32" s="52"/>
    </row>
    <row r="33" spans="1:31" ht="12.95" customHeight="1" x14ac:dyDescent="0.2">
      <c r="A33" s="37">
        <f t="shared" si="0"/>
        <v>12</v>
      </c>
      <c r="B33" s="12" t="s">
        <v>140</v>
      </c>
      <c r="C33" s="12" t="s">
        <v>141</v>
      </c>
      <c r="D33" s="13"/>
      <c r="E33" s="12">
        <v>17</v>
      </c>
      <c r="F33" s="13"/>
      <c r="G33" s="12"/>
      <c r="H33" s="14"/>
      <c r="I33" s="14">
        <v>13</v>
      </c>
      <c r="J33" s="14"/>
      <c r="K33" s="13"/>
      <c r="L33" s="90">
        <f t="shared" si="1"/>
        <v>13</v>
      </c>
      <c r="M33" s="5">
        <f t="shared" si="2"/>
        <v>17</v>
      </c>
      <c r="N33" s="5" t="str">
        <f t="shared" si="3"/>
        <v xml:space="preserve"> </v>
      </c>
      <c r="O33" s="6">
        <f t="shared" si="4"/>
        <v>12</v>
      </c>
      <c r="Q33">
        <f t="shared" si="5"/>
        <v>13</v>
      </c>
      <c r="R33">
        <f t="shared" si="6"/>
        <v>17</v>
      </c>
      <c r="S33">
        <f t="shared" si="7"/>
        <v>21</v>
      </c>
      <c r="T33">
        <f t="shared" si="8"/>
        <v>12</v>
      </c>
      <c r="V33" s="35">
        <f t="shared" si="9"/>
        <v>13</v>
      </c>
      <c r="W33" s="35">
        <f t="shared" si="10"/>
        <v>17</v>
      </c>
      <c r="X33" s="35">
        <f t="shared" si="11"/>
        <v>21</v>
      </c>
      <c r="Y33" s="35">
        <f t="shared" si="12"/>
        <v>21</v>
      </c>
      <c r="Z33" s="35">
        <f t="shared" si="13"/>
        <v>21</v>
      </c>
      <c r="AA33">
        <f t="shared" si="14"/>
        <v>12</v>
      </c>
      <c r="AE33" s="52"/>
    </row>
    <row r="34" spans="1:31" ht="12.95" customHeight="1" x14ac:dyDescent="0.2">
      <c r="A34" s="37">
        <f t="shared" si="0"/>
        <v>9</v>
      </c>
      <c r="B34" s="38" t="s">
        <v>185</v>
      </c>
      <c r="C34" s="38" t="s">
        <v>151</v>
      </c>
      <c r="D34" s="39"/>
      <c r="E34" s="38"/>
      <c r="F34" s="39"/>
      <c r="G34" s="38"/>
      <c r="H34" s="40"/>
      <c r="I34" s="40">
        <v>12</v>
      </c>
      <c r="J34" s="40"/>
      <c r="K34" s="39"/>
      <c r="L34" s="83">
        <f t="shared" si="1"/>
        <v>12</v>
      </c>
      <c r="M34" s="31" t="str">
        <f t="shared" si="2"/>
        <v xml:space="preserve"> </v>
      </c>
      <c r="N34" s="31" t="str">
        <f t="shared" si="3"/>
        <v xml:space="preserve"> </v>
      </c>
      <c r="O34" s="34">
        <f t="shared" si="4"/>
        <v>9</v>
      </c>
      <c r="P34" s="105"/>
      <c r="Q34" s="52">
        <f t="shared" si="5"/>
        <v>12</v>
      </c>
      <c r="R34" s="52">
        <f t="shared" si="6"/>
        <v>21</v>
      </c>
      <c r="S34" s="52">
        <f t="shared" si="7"/>
        <v>21</v>
      </c>
      <c r="T34" s="52">
        <f t="shared" si="8"/>
        <v>9</v>
      </c>
      <c r="U34" s="52"/>
      <c r="V34" s="52">
        <f t="shared" si="9"/>
        <v>12</v>
      </c>
      <c r="W34" s="52">
        <f t="shared" si="10"/>
        <v>21</v>
      </c>
      <c r="X34" s="52">
        <f t="shared" si="11"/>
        <v>21</v>
      </c>
      <c r="Y34" s="52">
        <f t="shared" si="12"/>
        <v>21</v>
      </c>
      <c r="Z34" s="52">
        <f t="shared" si="13"/>
        <v>21</v>
      </c>
      <c r="AA34" s="52">
        <f t="shared" si="14"/>
        <v>9</v>
      </c>
      <c r="AB34" s="52"/>
      <c r="AC34" s="52"/>
      <c r="AD34" s="52"/>
      <c r="AE34" s="52"/>
    </row>
    <row r="35" spans="1:31" ht="12.95" customHeight="1" x14ac:dyDescent="0.2">
      <c r="A35" s="37">
        <f t="shared" si="0"/>
        <v>6</v>
      </c>
      <c r="B35" s="12" t="s">
        <v>97</v>
      </c>
      <c r="C35" s="12" t="s">
        <v>98</v>
      </c>
      <c r="D35" s="13"/>
      <c r="E35" s="12">
        <v>15</v>
      </c>
      <c r="F35" s="13"/>
      <c r="G35" s="12"/>
      <c r="H35" s="14"/>
      <c r="I35" s="14"/>
      <c r="J35" s="14"/>
      <c r="K35" s="13"/>
      <c r="L35" s="90">
        <f t="shared" si="1"/>
        <v>15</v>
      </c>
      <c r="M35" s="5" t="str">
        <f t="shared" si="2"/>
        <v xml:space="preserve"> </v>
      </c>
      <c r="N35" s="5" t="str">
        <f t="shared" si="3"/>
        <v xml:space="preserve"> </v>
      </c>
      <c r="O35" s="6">
        <f t="shared" si="4"/>
        <v>6</v>
      </c>
      <c r="Q35">
        <f t="shared" si="5"/>
        <v>15</v>
      </c>
      <c r="R35">
        <f t="shared" si="6"/>
        <v>21</v>
      </c>
      <c r="S35">
        <f t="shared" si="7"/>
        <v>21</v>
      </c>
      <c r="T35">
        <f t="shared" si="8"/>
        <v>6</v>
      </c>
      <c r="V35" s="35">
        <f t="shared" si="9"/>
        <v>15</v>
      </c>
      <c r="W35" s="35">
        <f t="shared" si="10"/>
        <v>21</v>
      </c>
      <c r="X35" s="35">
        <f t="shared" si="11"/>
        <v>21</v>
      </c>
      <c r="Y35" s="35">
        <f t="shared" si="12"/>
        <v>21</v>
      </c>
      <c r="Z35" s="35">
        <f t="shared" si="13"/>
        <v>21</v>
      </c>
      <c r="AA35">
        <f t="shared" si="14"/>
        <v>6</v>
      </c>
      <c r="AE35" s="52"/>
    </row>
    <row r="36" spans="1:31" ht="12.95" customHeight="1" x14ac:dyDescent="0.2">
      <c r="A36" s="37">
        <f t="shared" si="0"/>
        <v>6</v>
      </c>
      <c r="B36" s="12" t="s">
        <v>158</v>
      </c>
      <c r="C36" s="12" t="s">
        <v>13</v>
      </c>
      <c r="D36" s="13"/>
      <c r="E36" s="12"/>
      <c r="F36" s="13">
        <v>15</v>
      </c>
      <c r="G36" s="12"/>
      <c r="H36" s="14"/>
      <c r="I36" s="14"/>
      <c r="J36" s="14"/>
      <c r="K36" s="13"/>
      <c r="L36" s="90">
        <f t="shared" si="1"/>
        <v>15</v>
      </c>
      <c r="M36" s="5" t="str">
        <f t="shared" si="2"/>
        <v xml:space="preserve"> </v>
      </c>
      <c r="N36" s="5" t="str">
        <f t="shared" si="3"/>
        <v xml:space="preserve"> </v>
      </c>
      <c r="O36" s="6">
        <f t="shared" si="4"/>
        <v>6</v>
      </c>
      <c r="Q36">
        <f t="shared" si="5"/>
        <v>15</v>
      </c>
      <c r="R36">
        <f t="shared" si="6"/>
        <v>21</v>
      </c>
      <c r="S36">
        <f t="shared" si="7"/>
        <v>21</v>
      </c>
      <c r="T36">
        <f t="shared" si="8"/>
        <v>6</v>
      </c>
      <c r="V36" s="35">
        <f t="shared" si="9"/>
        <v>15</v>
      </c>
      <c r="W36" s="35">
        <f t="shared" si="10"/>
        <v>21</v>
      </c>
      <c r="X36" s="35">
        <f t="shared" si="11"/>
        <v>21</v>
      </c>
      <c r="Y36" s="35">
        <f t="shared" si="12"/>
        <v>21</v>
      </c>
      <c r="Z36" s="35">
        <f t="shared" si="13"/>
        <v>21</v>
      </c>
      <c r="AA36">
        <f t="shared" si="14"/>
        <v>6</v>
      </c>
      <c r="AE36" s="52"/>
    </row>
    <row r="37" spans="1:31" ht="12.95" customHeight="1" x14ac:dyDescent="0.2">
      <c r="A37" s="37">
        <f t="shared" si="0"/>
        <v>4</v>
      </c>
      <c r="B37" s="12" t="s">
        <v>180</v>
      </c>
      <c r="C37" s="12" t="s">
        <v>10</v>
      </c>
      <c r="D37" s="13"/>
      <c r="E37" s="12"/>
      <c r="F37" s="13"/>
      <c r="G37" s="12"/>
      <c r="H37" s="14">
        <v>17</v>
      </c>
      <c r="I37" s="14"/>
      <c r="J37" s="14"/>
      <c r="K37" s="13"/>
      <c r="L37" s="90">
        <f t="shared" si="1"/>
        <v>17</v>
      </c>
      <c r="M37" s="5" t="str">
        <f t="shared" si="2"/>
        <v xml:space="preserve"> </v>
      </c>
      <c r="N37" s="5" t="str">
        <f t="shared" si="3"/>
        <v xml:space="preserve"> </v>
      </c>
      <c r="O37" s="6">
        <f t="shared" si="4"/>
        <v>4</v>
      </c>
      <c r="Q37">
        <f t="shared" si="5"/>
        <v>17</v>
      </c>
      <c r="R37">
        <f t="shared" si="6"/>
        <v>21</v>
      </c>
      <c r="S37">
        <f t="shared" si="7"/>
        <v>21</v>
      </c>
      <c r="T37">
        <f t="shared" si="8"/>
        <v>4</v>
      </c>
      <c r="V37" s="35">
        <f t="shared" si="9"/>
        <v>17</v>
      </c>
      <c r="W37" s="35">
        <f t="shared" si="10"/>
        <v>21</v>
      </c>
      <c r="X37" s="35">
        <f t="shared" si="11"/>
        <v>21</v>
      </c>
      <c r="Y37" s="35">
        <f t="shared" si="12"/>
        <v>21</v>
      </c>
      <c r="Z37" s="35">
        <f t="shared" si="13"/>
        <v>21</v>
      </c>
      <c r="AA37">
        <f t="shared" si="14"/>
        <v>4</v>
      </c>
      <c r="AE37" s="52"/>
    </row>
    <row r="38" spans="1:31" ht="12.95" customHeight="1" x14ac:dyDescent="0.2">
      <c r="A38" s="37">
        <f t="shared" si="0"/>
        <v>4</v>
      </c>
      <c r="B38" s="38" t="s">
        <v>186</v>
      </c>
      <c r="C38" s="38" t="s">
        <v>187</v>
      </c>
      <c r="D38" s="39"/>
      <c r="E38" s="38"/>
      <c r="F38" s="39"/>
      <c r="G38" s="38"/>
      <c r="H38" s="40"/>
      <c r="I38" s="40">
        <v>17</v>
      </c>
      <c r="J38" s="40"/>
      <c r="K38" s="39"/>
      <c r="L38" s="83">
        <f t="shared" si="1"/>
        <v>17</v>
      </c>
      <c r="M38" s="31" t="str">
        <f t="shared" si="2"/>
        <v xml:space="preserve"> </v>
      </c>
      <c r="N38" s="31" t="str">
        <f t="shared" si="3"/>
        <v xml:space="preserve"> </v>
      </c>
      <c r="O38" s="34">
        <f t="shared" si="4"/>
        <v>4</v>
      </c>
      <c r="P38" s="93"/>
      <c r="Q38" s="35">
        <f t="shared" si="5"/>
        <v>17</v>
      </c>
      <c r="R38" s="35">
        <f t="shared" si="6"/>
        <v>21</v>
      </c>
      <c r="S38" s="35">
        <f t="shared" si="7"/>
        <v>21</v>
      </c>
      <c r="T38" s="35">
        <f t="shared" si="8"/>
        <v>4</v>
      </c>
      <c r="U38" s="35"/>
      <c r="V38" s="35">
        <f t="shared" si="9"/>
        <v>17</v>
      </c>
      <c r="W38" s="35">
        <f t="shared" si="10"/>
        <v>21</v>
      </c>
      <c r="X38" s="35">
        <f t="shared" si="11"/>
        <v>21</v>
      </c>
      <c r="Y38" s="35">
        <f t="shared" si="12"/>
        <v>21</v>
      </c>
      <c r="Z38" s="35">
        <f t="shared" si="13"/>
        <v>21</v>
      </c>
      <c r="AA38" s="35">
        <f t="shared" si="14"/>
        <v>4</v>
      </c>
      <c r="AB38" s="35"/>
      <c r="AC38" s="35"/>
      <c r="AD38" s="35"/>
      <c r="AE38" s="52"/>
    </row>
    <row r="39" spans="1:31" ht="12.95" customHeight="1" x14ac:dyDescent="0.2">
      <c r="A39" s="37">
        <f t="shared" si="0"/>
        <v>3</v>
      </c>
      <c r="B39" s="12" t="s">
        <v>65</v>
      </c>
      <c r="C39" s="12" t="s">
        <v>13</v>
      </c>
      <c r="D39" s="13"/>
      <c r="E39" s="12"/>
      <c r="F39" s="13"/>
      <c r="G39" s="12"/>
      <c r="H39" s="14">
        <v>18</v>
      </c>
      <c r="I39" s="14"/>
      <c r="J39" s="14"/>
      <c r="K39" s="13"/>
      <c r="L39" s="90">
        <f t="shared" si="1"/>
        <v>18</v>
      </c>
      <c r="M39" s="5" t="str">
        <f t="shared" si="2"/>
        <v xml:space="preserve"> </v>
      </c>
      <c r="N39" s="5" t="str">
        <f t="shared" si="3"/>
        <v xml:space="preserve"> </v>
      </c>
      <c r="O39" s="6">
        <f t="shared" si="4"/>
        <v>3</v>
      </c>
      <c r="Q39">
        <f t="shared" si="5"/>
        <v>18</v>
      </c>
      <c r="R39">
        <f t="shared" si="6"/>
        <v>21</v>
      </c>
      <c r="S39">
        <f t="shared" si="7"/>
        <v>21</v>
      </c>
      <c r="T39">
        <f t="shared" si="8"/>
        <v>3</v>
      </c>
      <c r="V39" s="35">
        <f t="shared" si="9"/>
        <v>18</v>
      </c>
      <c r="W39" s="35">
        <f t="shared" si="10"/>
        <v>21</v>
      </c>
      <c r="X39" s="35">
        <f t="shared" si="11"/>
        <v>21</v>
      </c>
      <c r="Y39" s="35">
        <f t="shared" si="12"/>
        <v>21</v>
      </c>
      <c r="Z39" s="35">
        <f t="shared" si="13"/>
        <v>21</v>
      </c>
      <c r="AA39">
        <f t="shared" si="14"/>
        <v>3</v>
      </c>
      <c r="AE39" s="52"/>
    </row>
    <row r="40" spans="1:31" ht="12.95" customHeight="1" x14ac:dyDescent="0.2">
      <c r="A40" s="37">
        <f t="shared" si="0"/>
        <v>3</v>
      </c>
      <c r="B40" s="12" t="s">
        <v>190</v>
      </c>
      <c r="C40" s="12"/>
      <c r="D40" s="13"/>
      <c r="E40" s="12"/>
      <c r="F40" s="13"/>
      <c r="G40" s="12"/>
      <c r="H40" s="14"/>
      <c r="I40" s="14">
        <v>18</v>
      </c>
      <c r="J40" s="14"/>
      <c r="K40" s="13"/>
      <c r="L40" s="90">
        <f t="shared" si="1"/>
        <v>18</v>
      </c>
      <c r="M40" s="5" t="str">
        <f t="shared" si="2"/>
        <v xml:space="preserve"> </v>
      </c>
      <c r="N40" s="5" t="str">
        <f t="shared" si="3"/>
        <v xml:space="preserve"> </v>
      </c>
      <c r="O40" s="6">
        <f t="shared" si="4"/>
        <v>3</v>
      </c>
      <c r="Q40">
        <f t="shared" si="5"/>
        <v>18</v>
      </c>
      <c r="R40">
        <f t="shared" si="6"/>
        <v>21</v>
      </c>
      <c r="S40">
        <f t="shared" si="7"/>
        <v>21</v>
      </c>
      <c r="T40">
        <f t="shared" si="8"/>
        <v>3</v>
      </c>
      <c r="V40" s="35">
        <f t="shared" si="9"/>
        <v>18</v>
      </c>
      <c r="W40" s="35">
        <f t="shared" si="10"/>
        <v>21</v>
      </c>
      <c r="X40" s="35">
        <f t="shared" si="11"/>
        <v>21</v>
      </c>
      <c r="Y40" s="35">
        <f t="shared" si="12"/>
        <v>21</v>
      </c>
      <c r="Z40" s="35">
        <f t="shared" si="13"/>
        <v>21</v>
      </c>
      <c r="AA40">
        <f t="shared" si="14"/>
        <v>3</v>
      </c>
      <c r="AE40" s="52"/>
    </row>
    <row r="41" spans="1:31" ht="12.95" customHeight="1" x14ac:dyDescent="0.2">
      <c r="A41" s="37">
        <f t="shared" si="0"/>
        <v>1</v>
      </c>
      <c r="B41" s="12" t="s">
        <v>160</v>
      </c>
      <c r="C41" s="12" t="s">
        <v>147</v>
      </c>
      <c r="D41" s="13"/>
      <c r="E41" s="12"/>
      <c r="F41" s="13">
        <v>20</v>
      </c>
      <c r="G41" s="12"/>
      <c r="H41" s="14"/>
      <c r="I41" s="14"/>
      <c r="J41" s="14"/>
      <c r="K41" s="13"/>
      <c r="L41" s="90">
        <f t="shared" si="1"/>
        <v>20</v>
      </c>
      <c r="M41" s="5" t="str">
        <f t="shared" si="2"/>
        <v xml:space="preserve"> </v>
      </c>
      <c r="N41" s="5" t="str">
        <f t="shared" si="3"/>
        <v xml:space="preserve"> </v>
      </c>
      <c r="O41" s="6">
        <f t="shared" si="4"/>
        <v>1</v>
      </c>
      <c r="Q41">
        <f t="shared" si="5"/>
        <v>20</v>
      </c>
      <c r="R41">
        <f t="shared" si="6"/>
        <v>21</v>
      </c>
      <c r="S41">
        <f t="shared" si="7"/>
        <v>21</v>
      </c>
      <c r="T41">
        <f t="shared" si="8"/>
        <v>1</v>
      </c>
      <c r="V41" s="35">
        <f t="shared" si="9"/>
        <v>20</v>
      </c>
      <c r="W41" s="35">
        <f t="shared" si="10"/>
        <v>21</v>
      </c>
      <c r="X41" s="35">
        <f t="shared" si="11"/>
        <v>21</v>
      </c>
      <c r="Y41" s="35">
        <f t="shared" si="12"/>
        <v>21</v>
      </c>
      <c r="Z41" s="35">
        <f t="shared" si="13"/>
        <v>21</v>
      </c>
      <c r="AA41">
        <f t="shared" si="14"/>
        <v>1</v>
      </c>
      <c r="AE41" s="52"/>
    </row>
    <row r="42" spans="1:31" ht="12.95" customHeight="1" x14ac:dyDescent="0.2">
      <c r="A42" s="37">
        <f t="shared" si="0"/>
        <v>1</v>
      </c>
      <c r="B42" s="12" t="s">
        <v>188</v>
      </c>
      <c r="C42" s="12" t="s">
        <v>189</v>
      </c>
      <c r="D42" s="13"/>
      <c r="E42" s="12"/>
      <c r="F42" s="13"/>
      <c r="G42" s="12"/>
      <c r="H42" s="14"/>
      <c r="I42" s="14">
        <v>20</v>
      </c>
      <c r="J42" s="14"/>
      <c r="K42" s="13"/>
      <c r="L42" s="90">
        <f t="shared" si="1"/>
        <v>20</v>
      </c>
      <c r="M42" s="5" t="str">
        <f t="shared" si="2"/>
        <v xml:space="preserve"> </v>
      </c>
      <c r="N42" s="5" t="str">
        <f t="shared" si="3"/>
        <v xml:space="preserve"> </v>
      </c>
      <c r="O42" s="6">
        <f t="shared" si="4"/>
        <v>1</v>
      </c>
      <c r="Q42">
        <f t="shared" si="5"/>
        <v>20</v>
      </c>
      <c r="R42">
        <f t="shared" si="6"/>
        <v>21</v>
      </c>
      <c r="S42">
        <f t="shared" si="7"/>
        <v>21</v>
      </c>
      <c r="T42">
        <f t="shared" si="8"/>
        <v>1</v>
      </c>
      <c r="V42" s="35">
        <f t="shared" si="9"/>
        <v>20</v>
      </c>
      <c r="W42" s="35">
        <f t="shared" si="10"/>
        <v>21</v>
      </c>
      <c r="X42" s="35">
        <f t="shared" si="11"/>
        <v>21</v>
      </c>
      <c r="Y42" s="35">
        <f t="shared" si="12"/>
        <v>21</v>
      </c>
      <c r="Z42" s="35">
        <f t="shared" si="13"/>
        <v>21</v>
      </c>
      <c r="AA42">
        <f t="shared" si="14"/>
        <v>1</v>
      </c>
      <c r="AE42" s="52"/>
    </row>
    <row r="43" spans="1:31" ht="12.95" customHeight="1" thickBot="1" x14ac:dyDescent="0.25">
      <c r="A43" s="44" t="str">
        <f t="shared" ref="A43" si="15">IF(AA43&lt;1," ",AA43)</f>
        <v xml:space="preserve"> </v>
      </c>
      <c r="B43" s="15"/>
      <c r="C43" s="15"/>
      <c r="D43" s="16"/>
      <c r="E43" s="15"/>
      <c r="F43" s="16"/>
      <c r="G43" s="15"/>
      <c r="H43" s="17"/>
      <c r="I43" s="17"/>
      <c r="J43" s="17"/>
      <c r="K43" s="16"/>
      <c r="L43" s="19" t="str">
        <f t="shared" ref="L43" si="16">IF(Q43&gt;20," ",Q43)</f>
        <v xml:space="preserve"> </v>
      </c>
      <c r="M43" s="15" t="str">
        <f t="shared" ref="M43" si="17">IF(R43&gt;20," ",R43)</f>
        <v xml:space="preserve"> </v>
      </c>
      <c r="N43" s="15" t="str">
        <f t="shared" ref="N43" si="18">IF(S43&gt;20," ",S43)</f>
        <v xml:space="preserve"> </v>
      </c>
      <c r="O43" s="20" t="str">
        <f t="shared" ref="O43" si="19">IF(T43&lt;1," ",T43)</f>
        <v xml:space="preserve"> </v>
      </c>
      <c r="Q43">
        <f t="shared" ref="Q43" si="20">IF(COUNT(D43:K43)&gt;0,SMALL(D43:K43,1),21)</f>
        <v>21</v>
      </c>
      <c r="R43">
        <f t="shared" ref="R43" si="21">IF(COUNT(D43:K43)&gt;1,SMALL(D43:K43,2),21)</f>
        <v>21</v>
      </c>
      <c r="S43">
        <f t="shared" ref="S43" si="22">IF(COUNT(D43:K43)&gt;2,SMALL(D43:K43,3),21)</f>
        <v>21</v>
      </c>
      <c r="T43">
        <f t="shared" ref="T43" si="23">21*3-Q43-R43-S43-((3-COUNT(Q43:S43))*21)</f>
        <v>0</v>
      </c>
      <c r="V43" s="35">
        <f t="shared" ref="V43" si="24">IF(COUNT(D43:K43)&gt;0,SMALL(D43:K43,1),21)</f>
        <v>21</v>
      </c>
      <c r="W43" s="35">
        <f t="shared" ref="W43" si="25">IF(COUNT(D43:K43)&gt;1,SMALL(D43:K43,2),21)</f>
        <v>21</v>
      </c>
      <c r="X43" s="35">
        <f t="shared" ref="X43" si="26">IF(COUNT(D43:K43)&gt;2,SMALL(D43:K43,3),21)</f>
        <v>21</v>
      </c>
      <c r="Y43" s="35">
        <f t="shared" ref="Y43" si="27">IF(COUNT(D43:K43)&gt;3,SMALL(D43:K43,4),21)</f>
        <v>21</v>
      </c>
      <c r="Z43" s="35">
        <f t="shared" ref="Z43" si="28">IF(COUNT(D43:K43)&gt;4,SMALL(D43:K43,5),21)</f>
        <v>21</v>
      </c>
      <c r="AA43">
        <f t="shared" ref="AA43" si="29">21*5-V43-W43-X43-Y43-Z43-((5-COUNT(V43:Z43))*21)</f>
        <v>0</v>
      </c>
    </row>
    <row r="44" spans="1:31" ht="12.95" customHeight="1" x14ac:dyDescent="0.2"/>
    <row r="45" spans="1:31" ht="12.95" customHeight="1" x14ac:dyDescent="0.2"/>
    <row r="46" spans="1:31" ht="12.95" customHeight="1" x14ac:dyDescent="0.2"/>
    <row r="47" spans="1:31" ht="12.95" customHeight="1" x14ac:dyDescent="0.2"/>
    <row r="48" spans="1:31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</sheetData>
  <sortState xmlns:xlrd2="http://schemas.microsoft.com/office/spreadsheetml/2017/richdata2" ref="A5:AE42">
    <sortCondition ref="AE5:AE42"/>
  </sortState>
  <mergeCells count="2">
    <mergeCell ref="A1:E1"/>
    <mergeCell ref="AC2:AF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F461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7.6640625" customWidth="1"/>
    <col min="10" max="14" width="3.33203125" customWidth="1"/>
    <col min="15" max="15" width="5.83203125" customWidth="1"/>
    <col min="16" max="16" width="4" style="30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2" s="35" customFormat="1" ht="24.95" customHeight="1" thickBot="1" x14ac:dyDescent="0.45">
      <c r="A1" s="151" t="s">
        <v>113</v>
      </c>
      <c r="B1" s="152"/>
      <c r="C1" s="152"/>
      <c r="D1" s="152"/>
      <c r="E1" s="152"/>
      <c r="F1" s="53"/>
      <c r="G1" s="53"/>
      <c r="H1" s="53"/>
      <c r="I1" s="53"/>
      <c r="J1" s="53"/>
      <c r="K1" s="54"/>
      <c r="L1" s="55"/>
      <c r="M1" s="55"/>
      <c r="N1" s="55"/>
      <c r="O1" s="56"/>
      <c r="P1" s="93"/>
    </row>
    <row r="2" spans="1:32" s="35" customFormat="1" ht="24.95" customHeight="1" thickBot="1" x14ac:dyDescent="0.45">
      <c r="A2" s="57"/>
      <c r="B2" s="58"/>
      <c r="C2" s="58"/>
      <c r="D2" s="75"/>
      <c r="E2" s="53"/>
      <c r="F2" s="53"/>
      <c r="G2" s="76" t="s">
        <v>3</v>
      </c>
      <c r="H2" s="53"/>
      <c r="I2" s="53"/>
      <c r="J2" s="53"/>
      <c r="K2" s="54"/>
      <c r="L2" s="57"/>
      <c r="M2" s="58"/>
      <c r="N2" s="58"/>
      <c r="O2" s="59"/>
      <c r="P2" s="93"/>
      <c r="AB2" s="115"/>
      <c r="AC2" s="154" t="s">
        <v>196</v>
      </c>
      <c r="AD2" s="154"/>
      <c r="AE2" s="154"/>
      <c r="AF2" s="154"/>
    </row>
    <row r="3" spans="1:32" s="35" customFormat="1" ht="15.95" customHeight="1" x14ac:dyDescent="0.2">
      <c r="A3" s="43"/>
      <c r="B3" s="60"/>
      <c r="C3" s="60"/>
      <c r="D3" s="85" t="s">
        <v>56</v>
      </c>
      <c r="E3" s="85" t="s">
        <v>55</v>
      </c>
      <c r="F3" s="85" t="s">
        <v>93</v>
      </c>
      <c r="G3" s="85" t="s">
        <v>116</v>
      </c>
      <c r="H3" s="85" t="s">
        <v>117</v>
      </c>
      <c r="I3" s="85" t="s">
        <v>94</v>
      </c>
      <c r="J3" s="73"/>
      <c r="K3" s="74" t="s">
        <v>5</v>
      </c>
      <c r="L3" s="62"/>
      <c r="M3" s="61"/>
      <c r="N3" s="61"/>
      <c r="O3" s="63"/>
      <c r="P3" s="93"/>
    </row>
    <row r="4" spans="1:32" s="35" customFormat="1" ht="15.95" customHeight="1" thickBot="1" x14ac:dyDescent="0.25">
      <c r="A4" s="64" t="s">
        <v>0</v>
      </c>
      <c r="B4" s="65" t="s">
        <v>1</v>
      </c>
      <c r="C4" s="65" t="s">
        <v>2</v>
      </c>
      <c r="D4" s="28">
        <v>44577</v>
      </c>
      <c r="E4" s="28">
        <v>44584</v>
      </c>
      <c r="F4" s="28">
        <v>44591</v>
      </c>
      <c r="G4" s="28">
        <v>44598</v>
      </c>
      <c r="H4" s="28">
        <v>44605</v>
      </c>
      <c r="I4" s="28">
        <v>44612</v>
      </c>
      <c r="J4" s="66"/>
      <c r="K4" s="67"/>
      <c r="L4" s="68" t="s">
        <v>4</v>
      </c>
      <c r="M4" s="69"/>
      <c r="N4" s="69"/>
      <c r="O4" s="70"/>
      <c r="P4" s="93"/>
    </row>
    <row r="5" spans="1:32" s="52" customFormat="1" ht="12.95" customHeight="1" x14ac:dyDescent="0.2">
      <c r="A5" s="126">
        <f t="shared" ref="A5:A10" si="0">IF(AA5&lt;1," ",AA5)</f>
        <v>99</v>
      </c>
      <c r="B5" s="128" t="s">
        <v>122</v>
      </c>
      <c r="C5" s="128" t="s">
        <v>36</v>
      </c>
      <c r="D5" s="134">
        <v>1</v>
      </c>
      <c r="E5" s="128">
        <v>2</v>
      </c>
      <c r="F5" s="134">
        <v>1</v>
      </c>
      <c r="G5" s="128">
        <v>1</v>
      </c>
      <c r="H5" s="135">
        <v>1</v>
      </c>
      <c r="I5" s="148">
        <v>2</v>
      </c>
      <c r="J5" s="135"/>
      <c r="K5" s="136"/>
      <c r="L5" s="128">
        <f t="shared" ref="L5:N10" si="1">IF(Q5&gt;20," ",Q5)</f>
        <v>1</v>
      </c>
      <c r="M5" s="128">
        <f t="shared" si="1"/>
        <v>1</v>
      </c>
      <c r="N5" s="128">
        <f t="shared" si="1"/>
        <v>1</v>
      </c>
      <c r="O5" s="129">
        <f t="shared" ref="O5:O10" si="2">IF(T5&lt;1," ",T5)</f>
        <v>60</v>
      </c>
      <c r="P5" s="105"/>
      <c r="Q5" s="52">
        <f t="shared" ref="Q5:Q10" si="3">IF(COUNT(D5:K5)&gt;0,SMALL(D5:K5,1),21)</f>
        <v>1</v>
      </c>
      <c r="R5" s="52">
        <f t="shared" ref="R5:R10" si="4">IF(COUNT(D5:K5)&gt;1,SMALL(D5:K5,2),21)</f>
        <v>1</v>
      </c>
      <c r="S5" s="52">
        <f t="shared" ref="S5:S10" si="5">IF(COUNT(D5:K5)&gt;2,SMALL(D5:K5,3),21)</f>
        <v>1</v>
      </c>
      <c r="T5" s="52">
        <f t="shared" ref="T5:T10" si="6">21*3-Q5-R5-S5-((3-COUNT(Q5:S5))*21)</f>
        <v>60</v>
      </c>
      <c r="V5" s="52">
        <f t="shared" ref="V5:V10" si="7">IF(COUNT(D5:K5)&gt;0,SMALL(D5:K5,1),21)</f>
        <v>1</v>
      </c>
      <c r="W5" s="52">
        <f t="shared" ref="W5:W10" si="8">IF(COUNT(D5:K5)&gt;1,SMALL(D5:K5,2),21)</f>
        <v>1</v>
      </c>
      <c r="X5" s="52">
        <f t="shared" ref="X5:X10" si="9">IF(COUNT(D5:K5)&gt;2,SMALL(D5:K5,3),21)</f>
        <v>1</v>
      </c>
      <c r="Y5" s="52">
        <f t="shared" ref="Y5:Y10" si="10">IF(COUNT(D5:K5)&gt;3,SMALL(D5:K5,4),21)</f>
        <v>1</v>
      </c>
      <c r="Z5" s="52">
        <f t="shared" ref="Z5:Z10" si="11">IF(COUNT(D5:K5)&gt;4,SMALL(D5:K5,5),21)</f>
        <v>2</v>
      </c>
      <c r="AA5" s="52">
        <f t="shared" ref="AA5:AA10" si="12">21*5-V5-W5-X5-Y5-Z5-((5-COUNT(V5:Z5))*21)</f>
        <v>99</v>
      </c>
    </row>
    <row r="6" spans="1:32" s="52" customFormat="1" ht="12.95" customHeight="1" x14ac:dyDescent="0.2">
      <c r="A6" s="116">
        <f t="shared" si="0"/>
        <v>96</v>
      </c>
      <c r="B6" s="120" t="s">
        <v>132</v>
      </c>
      <c r="C6" s="120" t="s">
        <v>23</v>
      </c>
      <c r="D6" s="122">
        <v>2</v>
      </c>
      <c r="E6" s="120"/>
      <c r="F6" s="122">
        <v>2</v>
      </c>
      <c r="G6" s="120">
        <v>2</v>
      </c>
      <c r="H6" s="121">
        <v>2</v>
      </c>
      <c r="I6" s="121">
        <v>1</v>
      </c>
      <c r="J6" s="121"/>
      <c r="K6" s="133"/>
      <c r="L6" s="120">
        <f t="shared" si="1"/>
        <v>1</v>
      </c>
      <c r="M6" s="120">
        <f t="shared" si="1"/>
        <v>2</v>
      </c>
      <c r="N6" s="120">
        <f t="shared" si="1"/>
        <v>2</v>
      </c>
      <c r="O6" s="124">
        <f t="shared" si="2"/>
        <v>58</v>
      </c>
      <c r="P6" s="30"/>
      <c r="Q6">
        <f t="shared" si="3"/>
        <v>1</v>
      </c>
      <c r="R6">
        <f t="shared" si="4"/>
        <v>2</v>
      </c>
      <c r="S6">
        <f t="shared" si="5"/>
        <v>2</v>
      </c>
      <c r="T6">
        <f t="shared" si="6"/>
        <v>58</v>
      </c>
      <c r="U6" s="35"/>
      <c r="V6" s="35">
        <f t="shared" si="7"/>
        <v>1</v>
      </c>
      <c r="W6" s="35">
        <f t="shared" si="8"/>
        <v>2</v>
      </c>
      <c r="X6" s="35">
        <f t="shared" si="9"/>
        <v>2</v>
      </c>
      <c r="Y6" s="35">
        <f t="shared" si="10"/>
        <v>2</v>
      </c>
      <c r="Z6" s="35">
        <f t="shared" si="11"/>
        <v>2</v>
      </c>
      <c r="AA6">
        <f t="shared" si="12"/>
        <v>96</v>
      </c>
      <c r="AB6" s="35"/>
      <c r="AC6" s="35"/>
      <c r="AD6" s="35"/>
    </row>
    <row r="7" spans="1:32" s="52" customFormat="1" ht="12.95" customHeight="1" x14ac:dyDescent="0.2">
      <c r="A7" s="37">
        <f t="shared" si="0"/>
        <v>90</v>
      </c>
      <c r="B7" s="38" t="s">
        <v>53</v>
      </c>
      <c r="C7" s="38" t="s">
        <v>10</v>
      </c>
      <c r="D7" s="39">
        <v>3</v>
      </c>
      <c r="E7" s="38">
        <v>3</v>
      </c>
      <c r="F7" s="39">
        <v>3</v>
      </c>
      <c r="G7" s="38">
        <v>3</v>
      </c>
      <c r="H7" s="40">
        <v>3</v>
      </c>
      <c r="I7" s="147">
        <v>3</v>
      </c>
      <c r="J7" s="40"/>
      <c r="K7" s="41"/>
      <c r="L7" s="31">
        <f t="shared" si="1"/>
        <v>3</v>
      </c>
      <c r="M7" s="31">
        <f t="shared" si="1"/>
        <v>3</v>
      </c>
      <c r="N7" s="31">
        <f t="shared" si="1"/>
        <v>3</v>
      </c>
      <c r="O7" s="34">
        <f t="shared" si="2"/>
        <v>54</v>
      </c>
      <c r="P7" s="93"/>
      <c r="Q7" s="35">
        <f t="shared" si="3"/>
        <v>3</v>
      </c>
      <c r="R7" s="35">
        <f t="shared" si="4"/>
        <v>3</v>
      </c>
      <c r="S7" s="35">
        <f t="shared" si="5"/>
        <v>3</v>
      </c>
      <c r="T7" s="35">
        <f t="shared" si="6"/>
        <v>54</v>
      </c>
      <c r="U7" s="35"/>
      <c r="V7" s="35">
        <f t="shared" si="7"/>
        <v>3</v>
      </c>
      <c r="W7" s="35">
        <f t="shared" si="8"/>
        <v>3</v>
      </c>
      <c r="X7" s="35">
        <f t="shared" si="9"/>
        <v>3</v>
      </c>
      <c r="Y7" s="35">
        <f t="shared" si="10"/>
        <v>3</v>
      </c>
      <c r="Z7" s="35">
        <f t="shared" si="11"/>
        <v>3</v>
      </c>
      <c r="AA7" s="35">
        <f t="shared" si="12"/>
        <v>90</v>
      </c>
      <c r="AB7" s="35"/>
      <c r="AC7" s="35"/>
      <c r="AD7" s="35"/>
    </row>
    <row r="8" spans="1:32" s="52" customFormat="1" ht="12.95" customHeight="1" x14ac:dyDescent="0.2">
      <c r="A8" s="116">
        <f t="shared" si="0"/>
        <v>71</v>
      </c>
      <c r="B8" s="117" t="s">
        <v>66</v>
      </c>
      <c r="C8" s="117" t="s">
        <v>6</v>
      </c>
      <c r="D8" s="130"/>
      <c r="E8" s="117">
        <v>1</v>
      </c>
      <c r="F8" s="130">
        <v>4</v>
      </c>
      <c r="G8" s="117">
        <v>4</v>
      </c>
      <c r="H8" s="131"/>
      <c r="I8" s="131">
        <v>4</v>
      </c>
      <c r="J8" s="131"/>
      <c r="K8" s="132"/>
      <c r="L8" s="120">
        <f t="shared" si="1"/>
        <v>1</v>
      </c>
      <c r="M8" s="120">
        <f t="shared" si="1"/>
        <v>4</v>
      </c>
      <c r="N8" s="120">
        <f t="shared" si="1"/>
        <v>4</v>
      </c>
      <c r="O8" s="124">
        <f t="shared" si="2"/>
        <v>54</v>
      </c>
      <c r="P8" s="93"/>
      <c r="Q8" s="35">
        <f t="shared" si="3"/>
        <v>1</v>
      </c>
      <c r="R8" s="35">
        <f t="shared" si="4"/>
        <v>4</v>
      </c>
      <c r="S8" s="35">
        <f t="shared" si="5"/>
        <v>4</v>
      </c>
      <c r="T8" s="35">
        <f t="shared" si="6"/>
        <v>54</v>
      </c>
      <c r="U8" s="35"/>
      <c r="V8" s="35">
        <f t="shared" si="7"/>
        <v>1</v>
      </c>
      <c r="W8" s="35">
        <f t="shared" si="8"/>
        <v>4</v>
      </c>
      <c r="X8" s="35">
        <f t="shared" si="9"/>
        <v>4</v>
      </c>
      <c r="Y8" s="35">
        <f t="shared" si="10"/>
        <v>4</v>
      </c>
      <c r="Z8" s="35">
        <f t="shared" si="11"/>
        <v>21</v>
      </c>
      <c r="AA8" s="35">
        <f t="shared" si="12"/>
        <v>71</v>
      </c>
      <c r="AB8" s="35"/>
      <c r="AC8" s="35"/>
      <c r="AD8" s="35"/>
    </row>
    <row r="9" spans="1:32" s="52" customFormat="1" ht="12.95" customHeight="1" x14ac:dyDescent="0.2">
      <c r="A9" s="37">
        <f t="shared" si="0"/>
        <v>17</v>
      </c>
      <c r="B9" s="38" t="s">
        <v>181</v>
      </c>
      <c r="C9" s="38" t="s">
        <v>182</v>
      </c>
      <c r="D9" s="39"/>
      <c r="E9" s="38"/>
      <c r="F9" s="39"/>
      <c r="G9" s="38"/>
      <c r="H9" s="40">
        <v>4</v>
      </c>
      <c r="I9" s="40"/>
      <c r="J9" s="40"/>
      <c r="K9" s="41"/>
      <c r="L9" s="31">
        <f t="shared" si="1"/>
        <v>4</v>
      </c>
      <c r="M9" s="31" t="str">
        <f t="shared" si="1"/>
        <v xml:space="preserve"> </v>
      </c>
      <c r="N9" s="31" t="str">
        <f t="shared" si="1"/>
        <v xml:space="preserve"> </v>
      </c>
      <c r="O9" s="34">
        <f t="shared" si="2"/>
        <v>17</v>
      </c>
      <c r="P9" s="93"/>
      <c r="Q9" s="35">
        <f t="shared" si="3"/>
        <v>4</v>
      </c>
      <c r="R9" s="35">
        <f t="shared" si="4"/>
        <v>21</v>
      </c>
      <c r="S9" s="35">
        <f t="shared" si="5"/>
        <v>21</v>
      </c>
      <c r="T9" s="35">
        <f t="shared" si="6"/>
        <v>17</v>
      </c>
      <c r="U9" s="35"/>
      <c r="V9" s="35">
        <f t="shared" si="7"/>
        <v>4</v>
      </c>
      <c r="W9" s="35">
        <f t="shared" si="8"/>
        <v>21</v>
      </c>
      <c r="X9" s="35">
        <f t="shared" si="9"/>
        <v>21</v>
      </c>
      <c r="Y9" s="35">
        <f t="shared" si="10"/>
        <v>21</v>
      </c>
      <c r="Z9" s="35">
        <f t="shared" si="11"/>
        <v>21</v>
      </c>
      <c r="AA9" s="35">
        <f t="shared" si="12"/>
        <v>17</v>
      </c>
      <c r="AB9" s="35"/>
      <c r="AC9" s="35"/>
      <c r="AD9" s="35"/>
    </row>
    <row r="10" spans="1:32" s="52" customFormat="1" ht="12.95" customHeight="1" x14ac:dyDescent="0.2">
      <c r="A10" s="37">
        <f t="shared" si="0"/>
        <v>16</v>
      </c>
      <c r="B10" s="38" t="s">
        <v>184</v>
      </c>
      <c r="C10" s="38" t="s">
        <v>6</v>
      </c>
      <c r="D10" s="39"/>
      <c r="E10" s="38"/>
      <c r="F10" s="39"/>
      <c r="G10" s="38"/>
      <c r="H10" s="40"/>
      <c r="I10" s="40">
        <v>5</v>
      </c>
      <c r="J10" s="40"/>
      <c r="K10" s="41"/>
      <c r="L10" s="31">
        <f t="shared" si="1"/>
        <v>5</v>
      </c>
      <c r="M10" s="31" t="str">
        <f t="shared" si="1"/>
        <v xml:space="preserve"> </v>
      </c>
      <c r="N10" s="31" t="str">
        <f t="shared" si="1"/>
        <v xml:space="preserve"> </v>
      </c>
      <c r="O10" s="34">
        <f t="shared" si="2"/>
        <v>16</v>
      </c>
      <c r="P10" s="93"/>
      <c r="Q10" s="35">
        <f t="shared" si="3"/>
        <v>5</v>
      </c>
      <c r="R10" s="35">
        <f t="shared" si="4"/>
        <v>21</v>
      </c>
      <c r="S10" s="35">
        <f t="shared" si="5"/>
        <v>21</v>
      </c>
      <c r="T10" s="35">
        <f t="shared" si="6"/>
        <v>16</v>
      </c>
      <c r="U10" s="35"/>
      <c r="V10" s="35">
        <f t="shared" si="7"/>
        <v>5</v>
      </c>
      <c r="W10" s="35">
        <f t="shared" si="8"/>
        <v>21</v>
      </c>
      <c r="X10" s="35">
        <f t="shared" si="9"/>
        <v>21</v>
      </c>
      <c r="Y10" s="35">
        <f t="shared" si="10"/>
        <v>21</v>
      </c>
      <c r="Z10" s="35">
        <f t="shared" si="11"/>
        <v>21</v>
      </c>
      <c r="AA10" s="35">
        <f t="shared" si="12"/>
        <v>16</v>
      </c>
      <c r="AB10" s="35"/>
      <c r="AC10" s="35"/>
      <c r="AD10" s="35"/>
    </row>
    <row r="11" spans="1:32" ht="12.95" customHeight="1" thickBot="1" x14ac:dyDescent="0.25">
      <c r="A11" s="44" t="str">
        <f t="shared" ref="A11" si="13">IF(AA11&lt;1," ",AA11)</f>
        <v xml:space="preserve"> </v>
      </c>
      <c r="B11" s="15"/>
      <c r="C11" s="15"/>
      <c r="D11" s="16"/>
      <c r="E11" s="15"/>
      <c r="F11" s="16"/>
      <c r="G11" s="15"/>
      <c r="H11" s="17"/>
      <c r="I11" s="17"/>
      <c r="J11" s="17"/>
      <c r="K11" s="18"/>
      <c r="L11" s="19" t="str">
        <f t="shared" ref="L11" si="14">IF(Q11&gt;20," ",Q11)</f>
        <v xml:space="preserve"> </v>
      </c>
      <c r="M11" s="15" t="str">
        <f t="shared" ref="M11" si="15">IF(R11&gt;20," ",R11)</f>
        <v xml:space="preserve"> </v>
      </c>
      <c r="N11" s="15" t="str">
        <f t="shared" ref="N11" si="16">IF(S11&gt;20," ",S11)</f>
        <v xml:space="preserve"> </v>
      </c>
      <c r="O11" s="20" t="str">
        <f t="shared" ref="O11" si="17">IF(T11&lt;1," ",T11)</f>
        <v xml:space="preserve"> </v>
      </c>
      <c r="Q11">
        <f t="shared" ref="Q11" si="18">IF(COUNT(D11:K11)&gt;0,SMALL(D11:K11,1),21)</f>
        <v>21</v>
      </c>
      <c r="R11">
        <f t="shared" ref="R11" si="19">IF(COUNT(D11:K11)&gt;1,SMALL(D11:K11,2),21)</f>
        <v>21</v>
      </c>
      <c r="S11">
        <f t="shared" ref="S11" si="20">IF(COUNT(D11:K11)&gt;2,SMALL(D11:K11,3),21)</f>
        <v>21</v>
      </c>
      <c r="T11">
        <f t="shared" ref="T11" si="21">21*3-Q11-R11-S11-((3-COUNT(Q11:S11))*21)</f>
        <v>0</v>
      </c>
      <c r="V11" s="35">
        <f t="shared" ref="V11" si="22">IF(COUNT(D11:K11)&gt;0,SMALL(D11:K11,1),21)</f>
        <v>21</v>
      </c>
      <c r="W11" s="35">
        <f t="shared" ref="W11" si="23">IF(COUNT(D11:K11)&gt;1,SMALL(D11:K11,2),21)</f>
        <v>21</v>
      </c>
      <c r="X11" s="35">
        <f t="shared" ref="X11" si="24">IF(COUNT(D11:K11)&gt;2,SMALL(D11:K11,3),21)</f>
        <v>21</v>
      </c>
      <c r="Y11" s="35">
        <f t="shared" ref="Y11" si="25">IF(COUNT(D11:K11)&gt;3,SMALL(D11:K11,4),21)</f>
        <v>21</v>
      </c>
      <c r="Z11" s="35">
        <f t="shared" ref="Z11" si="26">IF(COUNT(D11:K11)&gt;4,SMALL(D11:K11,5),21)</f>
        <v>21</v>
      </c>
      <c r="AA11">
        <f t="shared" ref="AA11" si="27">21*5-V11-W11-X11-Y11-Z11-((5-COUNT(V11:Z11))*21)</f>
        <v>0</v>
      </c>
    </row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</sheetData>
  <sortState xmlns:xlrd2="http://schemas.microsoft.com/office/spreadsheetml/2017/richdata2" ref="A5:AE10">
    <sortCondition descending="1" ref="A5:A10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96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5.83203125" customWidth="1"/>
    <col min="4" max="6" width="13.33203125" customWidth="1"/>
    <col min="7" max="7" width="16.33203125" customWidth="1"/>
    <col min="8" max="8" width="15.6640625" customWidth="1"/>
    <col min="9" max="9" width="17.6640625" customWidth="1"/>
    <col min="10" max="10" width="3" customWidth="1"/>
    <col min="11" max="14" width="3.33203125" customWidth="1"/>
    <col min="15" max="15" width="5.83203125" customWidth="1"/>
    <col min="16" max="16" width="3.6640625" style="30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2" s="35" customFormat="1" ht="24.95" customHeight="1" thickBot="1" x14ac:dyDescent="0.45">
      <c r="A1" s="151" t="s">
        <v>114</v>
      </c>
      <c r="B1" s="152"/>
      <c r="C1" s="152"/>
      <c r="D1" s="152"/>
      <c r="E1" s="152"/>
      <c r="F1" s="53"/>
      <c r="G1" s="53"/>
      <c r="H1" s="53"/>
      <c r="I1" s="53"/>
      <c r="J1" s="53"/>
      <c r="K1" s="54"/>
      <c r="L1" s="55"/>
      <c r="M1" s="55"/>
      <c r="N1" s="55"/>
      <c r="O1" s="56"/>
      <c r="P1" s="93"/>
    </row>
    <row r="2" spans="1:32" s="35" customFormat="1" ht="24.95" customHeight="1" thickBot="1" x14ac:dyDescent="0.45">
      <c r="A2" s="57"/>
      <c r="B2" s="58"/>
      <c r="C2" s="58"/>
      <c r="D2" s="75"/>
      <c r="E2" s="53"/>
      <c r="F2" s="53"/>
      <c r="G2" s="76" t="s">
        <v>3</v>
      </c>
      <c r="H2" s="53"/>
      <c r="I2" s="53"/>
      <c r="J2" s="53"/>
      <c r="K2" s="54"/>
      <c r="L2" s="57"/>
      <c r="M2" s="58"/>
      <c r="N2" s="58"/>
      <c r="O2" s="59"/>
      <c r="P2" s="93"/>
      <c r="AB2" s="115"/>
      <c r="AC2" s="154" t="s">
        <v>196</v>
      </c>
      <c r="AD2" s="154"/>
      <c r="AE2" s="154"/>
      <c r="AF2" s="154"/>
    </row>
    <row r="3" spans="1:32" s="35" customFormat="1" ht="15.95" customHeight="1" x14ac:dyDescent="0.2">
      <c r="A3" s="43"/>
      <c r="B3" s="60"/>
      <c r="C3" s="60"/>
      <c r="D3" s="85" t="s">
        <v>56</v>
      </c>
      <c r="E3" s="85" t="s">
        <v>55</v>
      </c>
      <c r="F3" s="85" t="s">
        <v>93</v>
      </c>
      <c r="G3" s="85" t="s">
        <v>116</v>
      </c>
      <c r="H3" s="85" t="s">
        <v>117</v>
      </c>
      <c r="I3" s="85" t="s">
        <v>94</v>
      </c>
      <c r="J3" s="73"/>
      <c r="K3" s="74" t="s">
        <v>5</v>
      </c>
      <c r="L3" s="62"/>
      <c r="M3" s="61"/>
      <c r="N3" s="61"/>
      <c r="O3" s="63"/>
      <c r="P3" s="93"/>
    </row>
    <row r="4" spans="1:32" s="35" customFormat="1" ht="15.95" customHeight="1" thickBot="1" x14ac:dyDescent="0.25">
      <c r="A4" s="64" t="s">
        <v>0</v>
      </c>
      <c r="B4" s="65" t="s">
        <v>1</v>
      </c>
      <c r="C4" s="65" t="s">
        <v>2</v>
      </c>
      <c r="D4" s="28">
        <v>44577</v>
      </c>
      <c r="E4" s="28">
        <v>44584</v>
      </c>
      <c r="F4" s="28">
        <v>44591</v>
      </c>
      <c r="G4" s="28">
        <v>44598</v>
      </c>
      <c r="H4" s="28">
        <v>44605</v>
      </c>
      <c r="I4" s="28">
        <v>44612</v>
      </c>
      <c r="J4" s="66"/>
      <c r="K4" s="67"/>
      <c r="L4" s="68" t="s">
        <v>4</v>
      </c>
      <c r="M4" s="69"/>
      <c r="N4" s="69"/>
      <c r="O4" s="70"/>
      <c r="P4" s="93"/>
    </row>
    <row r="5" spans="1:32" s="52" customFormat="1" ht="12.95" customHeight="1" x14ac:dyDescent="0.2">
      <c r="A5" s="37">
        <f t="shared" ref="A5:A21" si="0">IF(AA5&lt;1," ",AA5)</f>
        <v>92</v>
      </c>
      <c r="B5" s="31" t="s">
        <v>35</v>
      </c>
      <c r="C5" s="31" t="s">
        <v>36</v>
      </c>
      <c r="D5" s="32">
        <v>3</v>
      </c>
      <c r="E5" s="31">
        <v>3</v>
      </c>
      <c r="F5" s="149">
        <v>7</v>
      </c>
      <c r="G5" s="31">
        <v>2</v>
      </c>
      <c r="H5" s="33">
        <v>2</v>
      </c>
      <c r="I5" s="33">
        <v>3</v>
      </c>
      <c r="J5" s="33"/>
      <c r="K5" s="32"/>
      <c r="L5" s="95">
        <f t="shared" ref="L5:L21" si="1">IF(Q5&gt;20," ",Q5)</f>
        <v>2</v>
      </c>
      <c r="M5" s="96">
        <f t="shared" ref="M5:M21" si="2">IF(R5&gt;20," ",R5)</f>
        <v>2</v>
      </c>
      <c r="N5" s="96">
        <f t="shared" ref="N5:N21" si="3">IF(S5&gt;20," ",S5)</f>
        <v>3</v>
      </c>
      <c r="O5" s="97">
        <f t="shared" ref="O5:O21" si="4">IF(T5&lt;1," ",T5)</f>
        <v>56</v>
      </c>
      <c r="P5" s="93"/>
      <c r="Q5" s="35">
        <f t="shared" ref="Q5:Q21" si="5">IF(COUNT(D5:K5)&gt;0,SMALL(D5:K5,1),21)</f>
        <v>2</v>
      </c>
      <c r="R5" s="35">
        <f t="shared" ref="R5:R21" si="6">IF(COUNT(D5:K5)&gt;1,SMALL(D5:K5,2),21)</f>
        <v>2</v>
      </c>
      <c r="S5" s="35">
        <f t="shared" ref="S5:S21" si="7">IF(COUNT(D5:K5)&gt;2,SMALL(D5:K5,3),21)</f>
        <v>3</v>
      </c>
      <c r="T5" s="35">
        <f t="shared" ref="T5:T21" si="8">21*3-Q5-R5-S5-((3-COUNT(Q5:S5))*21)</f>
        <v>56</v>
      </c>
      <c r="U5" s="35"/>
      <c r="V5" s="35">
        <f t="shared" ref="V5:V21" si="9">IF(COUNT(D5:K5)&gt;0,SMALL(D5:K5,1),21)</f>
        <v>2</v>
      </c>
      <c r="W5" s="35">
        <f t="shared" ref="W5:W21" si="10">IF(COUNT(D5:K5)&gt;1,SMALL(D5:K5,2),21)</f>
        <v>2</v>
      </c>
      <c r="X5" s="35">
        <f t="shared" ref="X5:X21" si="11">IF(COUNT(D5:K5)&gt;2,SMALL(D5:K5,3),21)</f>
        <v>3</v>
      </c>
      <c r="Y5" s="35">
        <f t="shared" ref="Y5:Y21" si="12">IF(COUNT(D5:K5)&gt;3,SMALL(D5:K5,4),21)</f>
        <v>3</v>
      </c>
      <c r="Z5" s="35">
        <f t="shared" ref="Z5:Z21" si="13">IF(COUNT(D5:K5)&gt;4,SMALL(D5:K5,5),21)</f>
        <v>3</v>
      </c>
      <c r="AA5" s="35">
        <f t="shared" ref="AA5:AA21" si="14">21*5-V5-W5-X5-Y5-Z5-((5-COUNT(V5:Z5))*21)</f>
        <v>92</v>
      </c>
      <c r="AB5" s="35"/>
      <c r="AC5" s="35"/>
      <c r="AD5" s="35"/>
    </row>
    <row r="6" spans="1:32" s="52" customFormat="1" ht="12.95" customHeight="1" x14ac:dyDescent="0.2">
      <c r="A6" s="116">
        <f t="shared" si="0"/>
        <v>87</v>
      </c>
      <c r="B6" s="117" t="s">
        <v>81</v>
      </c>
      <c r="C6" s="117" t="s">
        <v>12</v>
      </c>
      <c r="D6" s="130">
        <v>5</v>
      </c>
      <c r="E6" s="144">
        <v>11</v>
      </c>
      <c r="F6" s="130">
        <v>1</v>
      </c>
      <c r="G6" s="117">
        <v>7</v>
      </c>
      <c r="H6" s="131">
        <v>3</v>
      </c>
      <c r="I6" s="131">
        <v>2</v>
      </c>
      <c r="J6" s="131"/>
      <c r="K6" s="130"/>
      <c r="L6" s="123">
        <f t="shared" si="1"/>
        <v>1</v>
      </c>
      <c r="M6" s="120">
        <f t="shared" si="2"/>
        <v>2</v>
      </c>
      <c r="N6" s="120">
        <f t="shared" si="3"/>
        <v>3</v>
      </c>
      <c r="O6" s="124">
        <f t="shared" si="4"/>
        <v>57</v>
      </c>
      <c r="P6" s="30"/>
      <c r="Q6">
        <f t="shared" si="5"/>
        <v>1</v>
      </c>
      <c r="R6">
        <f t="shared" si="6"/>
        <v>2</v>
      </c>
      <c r="S6">
        <f t="shared" si="7"/>
        <v>3</v>
      </c>
      <c r="T6">
        <f t="shared" si="8"/>
        <v>57</v>
      </c>
      <c r="U6"/>
      <c r="V6" s="35">
        <f t="shared" si="9"/>
        <v>1</v>
      </c>
      <c r="W6" s="35">
        <f t="shared" si="10"/>
        <v>2</v>
      </c>
      <c r="X6" s="35">
        <f t="shared" si="11"/>
        <v>3</v>
      </c>
      <c r="Y6" s="35">
        <f t="shared" si="12"/>
        <v>5</v>
      </c>
      <c r="Z6" s="35">
        <f t="shared" si="13"/>
        <v>7</v>
      </c>
      <c r="AA6">
        <f t="shared" si="14"/>
        <v>87</v>
      </c>
      <c r="AB6"/>
      <c r="AC6"/>
      <c r="AD6"/>
    </row>
    <row r="7" spans="1:32" s="52" customFormat="1" ht="12.95" customHeight="1" x14ac:dyDescent="0.2">
      <c r="A7" s="116">
        <f t="shared" si="0"/>
        <v>86</v>
      </c>
      <c r="B7" s="117" t="s">
        <v>38</v>
      </c>
      <c r="C7" s="117" t="s">
        <v>12</v>
      </c>
      <c r="D7" s="130">
        <v>4</v>
      </c>
      <c r="E7" s="117">
        <v>6</v>
      </c>
      <c r="F7" s="130">
        <v>2</v>
      </c>
      <c r="G7" s="117">
        <v>6</v>
      </c>
      <c r="H7" s="147">
        <v>6</v>
      </c>
      <c r="I7" s="131">
        <v>1</v>
      </c>
      <c r="J7" s="131"/>
      <c r="K7" s="130"/>
      <c r="L7" s="123">
        <f t="shared" si="1"/>
        <v>1</v>
      </c>
      <c r="M7" s="120">
        <f t="shared" si="2"/>
        <v>2</v>
      </c>
      <c r="N7" s="120">
        <f t="shared" si="3"/>
        <v>4</v>
      </c>
      <c r="O7" s="124">
        <f t="shared" si="4"/>
        <v>56</v>
      </c>
      <c r="P7" s="105"/>
      <c r="Q7" s="52">
        <f t="shared" si="5"/>
        <v>1</v>
      </c>
      <c r="R7" s="52">
        <f t="shared" si="6"/>
        <v>2</v>
      </c>
      <c r="S7" s="52">
        <f t="shared" si="7"/>
        <v>4</v>
      </c>
      <c r="T7" s="52">
        <f t="shared" si="8"/>
        <v>56</v>
      </c>
      <c r="V7" s="52">
        <f t="shared" si="9"/>
        <v>1</v>
      </c>
      <c r="W7" s="52">
        <f t="shared" si="10"/>
        <v>2</v>
      </c>
      <c r="X7" s="52">
        <f t="shared" si="11"/>
        <v>4</v>
      </c>
      <c r="Y7" s="52">
        <f t="shared" si="12"/>
        <v>6</v>
      </c>
      <c r="Z7" s="52">
        <f t="shared" si="13"/>
        <v>6</v>
      </c>
      <c r="AA7" s="52">
        <f t="shared" si="14"/>
        <v>86</v>
      </c>
    </row>
    <row r="8" spans="1:32" s="52" customFormat="1" ht="12.95" customHeight="1" x14ac:dyDescent="0.2">
      <c r="A8" s="37">
        <f t="shared" si="0"/>
        <v>86</v>
      </c>
      <c r="B8" s="38" t="s">
        <v>30</v>
      </c>
      <c r="C8" s="38" t="s">
        <v>8</v>
      </c>
      <c r="D8" s="39"/>
      <c r="E8" s="38">
        <v>2</v>
      </c>
      <c r="F8" s="39">
        <v>4</v>
      </c>
      <c r="G8" s="38">
        <v>5</v>
      </c>
      <c r="H8" s="40">
        <v>4</v>
      </c>
      <c r="I8" s="40">
        <v>4</v>
      </c>
      <c r="J8" s="40"/>
      <c r="K8" s="39"/>
      <c r="L8" s="83">
        <f t="shared" si="1"/>
        <v>2</v>
      </c>
      <c r="M8" s="31">
        <f t="shared" si="2"/>
        <v>4</v>
      </c>
      <c r="N8" s="31">
        <f t="shared" si="3"/>
        <v>4</v>
      </c>
      <c r="O8" s="34">
        <f t="shared" si="4"/>
        <v>53</v>
      </c>
      <c r="P8" s="93"/>
      <c r="Q8" s="35">
        <f t="shared" si="5"/>
        <v>2</v>
      </c>
      <c r="R8" s="35">
        <f t="shared" si="6"/>
        <v>4</v>
      </c>
      <c r="S8" s="35">
        <f t="shared" si="7"/>
        <v>4</v>
      </c>
      <c r="T8" s="35">
        <f t="shared" si="8"/>
        <v>53</v>
      </c>
      <c r="U8" s="35"/>
      <c r="V8" s="35">
        <f t="shared" si="9"/>
        <v>2</v>
      </c>
      <c r="W8" s="35">
        <f t="shared" si="10"/>
        <v>4</v>
      </c>
      <c r="X8" s="35">
        <f t="shared" si="11"/>
        <v>4</v>
      </c>
      <c r="Y8" s="35">
        <f t="shared" si="12"/>
        <v>4</v>
      </c>
      <c r="Z8" s="35">
        <f t="shared" si="13"/>
        <v>5</v>
      </c>
      <c r="AA8" s="35">
        <f t="shared" si="14"/>
        <v>86</v>
      </c>
      <c r="AB8" s="35"/>
      <c r="AC8" s="35"/>
      <c r="AD8" s="35"/>
    </row>
    <row r="9" spans="1:32" s="35" customFormat="1" ht="12.95" customHeight="1" x14ac:dyDescent="0.2">
      <c r="A9" s="37">
        <f t="shared" si="0"/>
        <v>84</v>
      </c>
      <c r="B9" s="38" t="s">
        <v>17</v>
      </c>
      <c r="C9" s="38" t="s">
        <v>12</v>
      </c>
      <c r="D9" s="89">
        <v>6</v>
      </c>
      <c r="E9" s="38">
        <v>4</v>
      </c>
      <c r="F9" s="39">
        <v>5</v>
      </c>
      <c r="G9" s="38">
        <v>1</v>
      </c>
      <c r="H9" s="40">
        <v>5</v>
      </c>
      <c r="I9" s="147">
        <v>6</v>
      </c>
      <c r="J9" s="40"/>
      <c r="K9" s="39"/>
      <c r="L9" s="83">
        <f t="shared" si="1"/>
        <v>1</v>
      </c>
      <c r="M9" s="31">
        <f t="shared" si="2"/>
        <v>4</v>
      </c>
      <c r="N9" s="31">
        <f t="shared" si="3"/>
        <v>5</v>
      </c>
      <c r="O9" s="34">
        <f t="shared" si="4"/>
        <v>53</v>
      </c>
      <c r="P9" s="105"/>
      <c r="Q9" s="52">
        <f t="shared" si="5"/>
        <v>1</v>
      </c>
      <c r="R9" s="52">
        <f t="shared" si="6"/>
        <v>4</v>
      </c>
      <c r="S9" s="52">
        <f t="shared" si="7"/>
        <v>5</v>
      </c>
      <c r="T9" s="52">
        <f t="shared" si="8"/>
        <v>53</v>
      </c>
      <c r="U9" s="52"/>
      <c r="V9" s="52">
        <f t="shared" si="9"/>
        <v>1</v>
      </c>
      <c r="W9" s="52">
        <f t="shared" si="10"/>
        <v>4</v>
      </c>
      <c r="X9" s="52">
        <f t="shared" si="11"/>
        <v>5</v>
      </c>
      <c r="Y9" s="52">
        <f t="shared" si="12"/>
        <v>5</v>
      </c>
      <c r="Z9" s="52">
        <f t="shared" si="13"/>
        <v>6</v>
      </c>
      <c r="AA9" s="52">
        <f t="shared" si="14"/>
        <v>84</v>
      </c>
      <c r="AB9" s="52"/>
      <c r="AC9" s="52"/>
      <c r="AD9" s="52"/>
      <c r="AE9" s="52"/>
    </row>
    <row r="10" spans="1:32" s="35" customFormat="1" ht="12.95" customHeight="1" x14ac:dyDescent="0.2">
      <c r="A10" s="116">
        <f t="shared" si="0"/>
        <v>72</v>
      </c>
      <c r="B10" s="117" t="s">
        <v>9</v>
      </c>
      <c r="C10" s="117" t="s">
        <v>20</v>
      </c>
      <c r="D10" s="130">
        <v>1</v>
      </c>
      <c r="E10" s="117">
        <v>5</v>
      </c>
      <c r="F10" s="130">
        <v>3</v>
      </c>
      <c r="G10" s="117">
        <v>3</v>
      </c>
      <c r="H10" s="131"/>
      <c r="I10" s="131"/>
      <c r="J10" s="131"/>
      <c r="K10" s="130"/>
      <c r="L10" s="123">
        <f t="shared" si="1"/>
        <v>1</v>
      </c>
      <c r="M10" s="120">
        <f t="shared" si="2"/>
        <v>3</v>
      </c>
      <c r="N10" s="120">
        <f t="shared" si="3"/>
        <v>3</v>
      </c>
      <c r="O10" s="124">
        <f t="shared" si="4"/>
        <v>56</v>
      </c>
      <c r="P10" s="105"/>
      <c r="Q10" s="52">
        <f t="shared" si="5"/>
        <v>1</v>
      </c>
      <c r="R10" s="52">
        <f t="shared" si="6"/>
        <v>3</v>
      </c>
      <c r="S10" s="52">
        <f t="shared" si="7"/>
        <v>3</v>
      </c>
      <c r="T10" s="52">
        <f t="shared" si="8"/>
        <v>56</v>
      </c>
      <c r="U10" s="52"/>
      <c r="V10" s="52">
        <f t="shared" si="9"/>
        <v>1</v>
      </c>
      <c r="W10" s="52">
        <f t="shared" si="10"/>
        <v>3</v>
      </c>
      <c r="X10" s="52">
        <f t="shared" si="11"/>
        <v>3</v>
      </c>
      <c r="Y10" s="52">
        <f t="shared" si="12"/>
        <v>5</v>
      </c>
      <c r="Z10" s="52">
        <f t="shared" si="13"/>
        <v>21</v>
      </c>
      <c r="AA10" s="52">
        <f t="shared" si="14"/>
        <v>72</v>
      </c>
      <c r="AB10" s="52"/>
      <c r="AC10" s="52"/>
      <c r="AD10" s="52"/>
      <c r="AE10" s="52"/>
    </row>
    <row r="11" spans="1:32" s="35" customFormat="1" ht="12.95" customHeight="1" x14ac:dyDescent="0.2">
      <c r="A11" s="37">
        <f t="shared" si="0"/>
        <v>66</v>
      </c>
      <c r="B11" s="12" t="s">
        <v>21</v>
      </c>
      <c r="C11" s="12" t="s">
        <v>51</v>
      </c>
      <c r="D11" s="13">
        <v>7</v>
      </c>
      <c r="E11" s="12">
        <v>8</v>
      </c>
      <c r="F11" s="146">
        <v>11</v>
      </c>
      <c r="G11" s="12">
        <v>9</v>
      </c>
      <c r="H11" s="14">
        <v>8</v>
      </c>
      <c r="I11" s="14">
        <v>7</v>
      </c>
      <c r="J11" s="14"/>
      <c r="K11" s="13"/>
      <c r="L11" s="90">
        <f t="shared" si="1"/>
        <v>7</v>
      </c>
      <c r="M11" s="5">
        <f t="shared" si="2"/>
        <v>7</v>
      </c>
      <c r="N11" s="5">
        <f t="shared" si="3"/>
        <v>8</v>
      </c>
      <c r="O11" s="6">
        <f t="shared" si="4"/>
        <v>41</v>
      </c>
      <c r="P11" s="30"/>
      <c r="Q11">
        <f t="shared" si="5"/>
        <v>7</v>
      </c>
      <c r="R11">
        <f t="shared" si="6"/>
        <v>7</v>
      </c>
      <c r="S11">
        <f t="shared" si="7"/>
        <v>8</v>
      </c>
      <c r="T11">
        <f t="shared" si="8"/>
        <v>41</v>
      </c>
      <c r="U11"/>
      <c r="V11" s="35">
        <f t="shared" si="9"/>
        <v>7</v>
      </c>
      <c r="W11" s="35">
        <f t="shared" si="10"/>
        <v>7</v>
      </c>
      <c r="X11" s="35">
        <f t="shared" si="11"/>
        <v>8</v>
      </c>
      <c r="Y11" s="35">
        <f t="shared" si="12"/>
        <v>8</v>
      </c>
      <c r="Z11" s="35">
        <f t="shared" si="13"/>
        <v>9</v>
      </c>
      <c r="AA11">
        <f t="shared" si="14"/>
        <v>66</v>
      </c>
      <c r="AB11"/>
      <c r="AC11"/>
      <c r="AD11"/>
      <c r="AE11" s="52"/>
    </row>
    <row r="12" spans="1:32" ht="12.95" customHeight="1" x14ac:dyDescent="0.2">
      <c r="A12" s="37">
        <f t="shared" si="0"/>
        <v>63</v>
      </c>
      <c r="B12" s="12" t="s">
        <v>52</v>
      </c>
      <c r="C12" s="12" t="s">
        <v>6</v>
      </c>
      <c r="D12" s="13"/>
      <c r="E12" s="12">
        <v>9</v>
      </c>
      <c r="F12" s="13">
        <v>9</v>
      </c>
      <c r="G12" s="12">
        <v>4</v>
      </c>
      <c r="H12" s="14">
        <v>10</v>
      </c>
      <c r="I12" s="14">
        <v>10</v>
      </c>
      <c r="J12" s="14"/>
      <c r="K12" s="13"/>
      <c r="L12" s="90">
        <f t="shared" si="1"/>
        <v>4</v>
      </c>
      <c r="M12" s="5">
        <f t="shared" si="2"/>
        <v>9</v>
      </c>
      <c r="N12" s="5">
        <f t="shared" si="3"/>
        <v>9</v>
      </c>
      <c r="O12" s="6">
        <f t="shared" si="4"/>
        <v>41</v>
      </c>
      <c r="Q12">
        <f t="shared" si="5"/>
        <v>4</v>
      </c>
      <c r="R12">
        <f t="shared" si="6"/>
        <v>9</v>
      </c>
      <c r="S12">
        <f t="shared" si="7"/>
        <v>9</v>
      </c>
      <c r="T12">
        <f t="shared" si="8"/>
        <v>41</v>
      </c>
      <c r="V12" s="35">
        <f t="shared" si="9"/>
        <v>4</v>
      </c>
      <c r="W12" s="35">
        <f t="shared" si="10"/>
        <v>9</v>
      </c>
      <c r="X12" s="35">
        <f t="shared" si="11"/>
        <v>9</v>
      </c>
      <c r="Y12" s="35">
        <f t="shared" si="12"/>
        <v>10</v>
      </c>
      <c r="Z12" s="35">
        <f t="shared" si="13"/>
        <v>10</v>
      </c>
      <c r="AA12">
        <f t="shared" si="14"/>
        <v>63</v>
      </c>
      <c r="AE12" s="52"/>
    </row>
    <row r="13" spans="1:32" ht="12.95" customHeight="1" x14ac:dyDescent="0.2">
      <c r="A13" s="37">
        <f t="shared" si="0"/>
        <v>49</v>
      </c>
      <c r="B13" s="38" t="s">
        <v>133</v>
      </c>
      <c r="C13" s="38" t="s">
        <v>145</v>
      </c>
      <c r="D13" s="39"/>
      <c r="E13" s="38">
        <v>1</v>
      </c>
      <c r="F13" s="39">
        <v>8</v>
      </c>
      <c r="G13" s="38"/>
      <c r="H13" s="40"/>
      <c r="I13" s="40">
        <v>5</v>
      </c>
      <c r="J13" s="40"/>
      <c r="K13" s="39"/>
      <c r="L13" s="83">
        <f t="shared" si="1"/>
        <v>1</v>
      </c>
      <c r="M13" s="31">
        <f t="shared" si="2"/>
        <v>5</v>
      </c>
      <c r="N13" s="31">
        <f t="shared" si="3"/>
        <v>8</v>
      </c>
      <c r="O13" s="34">
        <f t="shared" si="4"/>
        <v>49</v>
      </c>
      <c r="P13" s="93"/>
      <c r="Q13" s="35">
        <f t="shared" si="5"/>
        <v>1</v>
      </c>
      <c r="R13" s="35">
        <f t="shared" si="6"/>
        <v>5</v>
      </c>
      <c r="S13" s="35">
        <f t="shared" si="7"/>
        <v>8</v>
      </c>
      <c r="T13" s="35">
        <f t="shared" si="8"/>
        <v>49</v>
      </c>
      <c r="U13" s="35"/>
      <c r="V13" s="35">
        <f t="shared" si="9"/>
        <v>1</v>
      </c>
      <c r="W13" s="35">
        <f t="shared" si="10"/>
        <v>5</v>
      </c>
      <c r="X13" s="35">
        <f t="shared" si="11"/>
        <v>8</v>
      </c>
      <c r="Y13" s="35">
        <f t="shared" si="12"/>
        <v>21</v>
      </c>
      <c r="Z13" s="35">
        <f t="shared" si="13"/>
        <v>21</v>
      </c>
      <c r="AA13" s="35">
        <f t="shared" si="14"/>
        <v>49</v>
      </c>
      <c r="AB13" s="35"/>
      <c r="AC13" s="35"/>
      <c r="AD13" s="35"/>
      <c r="AE13" s="52"/>
    </row>
    <row r="14" spans="1:32" ht="12.95" customHeight="1" x14ac:dyDescent="0.2">
      <c r="A14" s="37">
        <f t="shared" si="0"/>
        <v>48</v>
      </c>
      <c r="B14" s="38" t="s">
        <v>143</v>
      </c>
      <c r="C14" s="38" t="s">
        <v>10</v>
      </c>
      <c r="D14" s="39"/>
      <c r="E14" s="38">
        <v>10</v>
      </c>
      <c r="F14" s="39">
        <v>10</v>
      </c>
      <c r="G14" s="38"/>
      <c r="H14" s="40">
        <v>7</v>
      </c>
      <c r="I14" s="40">
        <v>9</v>
      </c>
      <c r="J14" s="40"/>
      <c r="K14" s="39"/>
      <c r="L14" s="83">
        <f t="shared" si="1"/>
        <v>7</v>
      </c>
      <c r="M14" s="31">
        <f t="shared" si="2"/>
        <v>9</v>
      </c>
      <c r="N14" s="31">
        <f t="shared" si="3"/>
        <v>10</v>
      </c>
      <c r="O14" s="34">
        <f t="shared" si="4"/>
        <v>37</v>
      </c>
      <c r="P14" s="93"/>
      <c r="Q14" s="35">
        <f t="shared" si="5"/>
        <v>7</v>
      </c>
      <c r="R14" s="35">
        <f t="shared" si="6"/>
        <v>9</v>
      </c>
      <c r="S14" s="35">
        <f t="shared" si="7"/>
        <v>10</v>
      </c>
      <c r="T14" s="35">
        <f t="shared" si="8"/>
        <v>37</v>
      </c>
      <c r="U14" s="35"/>
      <c r="V14" s="35">
        <f t="shared" si="9"/>
        <v>7</v>
      </c>
      <c r="W14" s="35">
        <f t="shared" si="10"/>
        <v>9</v>
      </c>
      <c r="X14" s="35">
        <f t="shared" si="11"/>
        <v>10</v>
      </c>
      <c r="Y14" s="35">
        <f t="shared" si="12"/>
        <v>10</v>
      </c>
      <c r="Z14" s="35">
        <f t="shared" si="13"/>
        <v>21</v>
      </c>
      <c r="AA14" s="35">
        <f t="shared" si="14"/>
        <v>48</v>
      </c>
      <c r="AB14" s="35"/>
      <c r="AC14" s="35"/>
      <c r="AD14" s="35"/>
      <c r="AE14" s="52"/>
    </row>
    <row r="15" spans="1:32" ht="12.95" customHeight="1" x14ac:dyDescent="0.2">
      <c r="A15" s="37">
        <f t="shared" si="0"/>
        <v>42</v>
      </c>
      <c r="B15" s="38" t="s">
        <v>47</v>
      </c>
      <c r="C15" s="38" t="s">
        <v>10</v>
      </c>
      <c r="D15" s="39"/>
      <c r="E15" s="38"/>
      <c r="F15" s="39">
        <v>13</v>
      </c>
      <c r="G15" s="38">
        <v>8</v>
      </c>
      <c r="H15" s="40">
        <v>9</v>
      </c>
      <c r="I15" s="40">
        <v>12</v>
      </c>
      <c r="J15" s="40"/>
      <c r="K15" s="39"/>
      <c r="L15" s="83">
        <f t="shared" si="1"/>
        <v>8</v>
      </c>
      <c r="M15" s="31">
        <f t="shared" si="2"/>
        <v>9</v>
      </c>
      <c r="N15" s="31">
        <f t="shared" si="3"/>
        <v>12</v>
      </c>
      <c r="O15" s="34">
        <f t="shared" si="4"/>
        <v>34</v>
      </c>
      <c r="P15" s="93"/>
      <c r="Q15" s="35">
        <f t="shared" si="5"/>
        <v>8</v>
      </c>
      <c r="R15" s="35">
        <f t="shared" si="6"/>
        <v>9</v>
      </c>
      <c r="S15" s="35">
        <f t="shared" si="7"/>
        <v>12</v>
      </c>
      <c r="T15" s="35">
        <f t="shared" si="8"/>
        <v>34</v>
      </c>
      <c r="U15" s="35"/>
      <c r="V15" s="35">
        <f t="shared" si="9"/>
        <v>8</v>
      </c>
      <c r="W15" s="35">
        <f t="shared" si="10"/>
        <v>9</v>
      </c>
      <c r="X15" s="35">
        <f t="shared" si="11"/>
        <v>12</v>
      </c>
      <c r="Y15" s="35">
        <f t="shared" si="12"/>
        <v>13</v>
      </c>
      <c r="Z15" s="35">
        <f t="shared" si="13"/>
        <v>21</v>
      </c>
      <c r="AA15" s="35">
        <f t="shared" si="14"/>
        <v>42</v>
      </c>
      <c r="AB15" s="35"/>
      <c r="AC15" s="35"/>
      <c r="AD15" s="35"/>
      <c r="AE15" s="52"/>
    </row>
    <row r="16" spans="1:32" ht="12.95" customHeight="1" x14ac:dyDescent="0.2">
      <c r="A16" s="37">
        <f t="shared" si="0"/>
        <v>39</v>
      </c>
      <c r="B16" s="38" t="s">
        <v>59</v>
      </c>
      <c r="C16" s="38" t="s">
        <v>23</v>
      </c>
      <c r="D16" s="39">
        <v>2</v>
      </c>
      <c r="E16" s="38"/>
      <c r="F16" s="39"/>
      <c r="G16" s="38"/>
      <c r="H16" s="40">
        <v>1</v>
      </c>
      <c r="I16" s="40"/>
      <c r="J16" s="40"/>
      <c r="K16" s="39"/>
      <c r="L16" s="83">
        <f t="shared" si="1"/>
        <v>1</v>
      </c>
      <c r="M16" s="31">
        <f t="shared" si="2"/>
        <v>2</v>
      </c>
      <c r="N16" s="31" t="str">
        <f t="shared" si="3"/>
        <v xml:space="preserve"> </v>
      </c>
      <c r="O16" s="34">
        <f t="shared" si="4"/>
        <v>39</v>
      </c>
      <c r="P16" s="93"/>
      <c r="Q16" s="35">
        <f t="shared" si="5"/>
        <v>1</v>
      </c>
      <c r="R16" s="35">
        <f t="shared" si="6"/>
        <v>2</v>
      </c>
      <c r="S16" s="35">
        <f t="shared" si="7"/>
        <v>21</v>
      </c>
      <c r="T16" s="35">
        <f t="shared" si="8"/>
        <v>39</v>
      </c>
      <c r="U16" s="35"/>
      <c r="V16" s="35">
        <f t="shared" si="9"/>
        <v>1</v>
      </c>
      <c r="W16" s="35">
        <f t="shared" si="10"/>
        <v>2</v>
      </c>
      <c r="X16" s="35">
        <f t="shared" si="11"/>
        <v>21</v>
      </c>
      <c r="Y16" s="35">
        <f t="shared" si="12"/>
        <v>21</v>
      </c>
      <c r="Z16" s="35">
        <f t="shared" si="13"/>
        <v>21</v>
      </c>
      <c r="AA16" s="35">
        <f t="shared" si="14"/>
        <v>39</v>
      </c>
      <c r="AB16" s="35"/>
      <c r="AC16" s="35"/>
      <c r="AD16" s="35"/>
      <c r="AE16" s="52"/>
    </row>
    <row r="17" spans="1:31" ht="12.95" customHeight="1" x14ac:dyDescent="0.2">
      <c r="A17" s="37">
        <f t="shared" si="0"/>
        <v>25</v>
      </c>
      <c r="B17" s="38" t="s">
        <v>161</v>
      </c>
      <c r="C17" s="38" t="s">
        <v>166</v>
      </c>
      <c r="D17" s="39"/>
      <c r="E17" s="38"/>
      <c r="F17" s="39">
        <v>6</v>
      </c>
      <c r="G17" s="38"/>
      <c r="H17" s="40"/>
      <c r="I17" s="40">
        <v>11</v>
      </c>
      <c r="J17" s="40"/>
      <c r="K17" s="39"/>
      <c r="L17" s="83">
        <f t="shared" si="1"/>
        <v>6</v>
      </c>
      <c r="M17" s="31">
        <f t="shared" si="2"/>
        <v>11</v>
      </c>
      <c r="N17" s="31" t="str">
        <f t="shared" si="3"/>
        <v xml:space="preserve"> </v>
      </c>
      <c r="O17" s="34">
        <f t="shared" si="4"/>
        <v>25</v>
      </c>
      <c r="P17" s="93"/>
      <c r="Q17" s="35">
        <f t="shared" si="5"/>
        <v>6</v>
      </c>
      <c r="R17" s="35">
        <f t="shared" si="6"/>
        <v>11</v>
      </c>
      <c r="S17" s="35">
        <f t="shared" si="7"/>
        <v>21</v>
      </c>
      <c r="T17" s="35">
        <f t="shared" si="8"/>
        <v>25</v>
      </c>
      <c r="U17" s="35"/>
      <c r="V17" s="35">
        <f t="shared" si="9"/>
        <v>6</v>
      </c>
      <c r="W17" s="35">
        <f t="shared" si="10"/>
        <v>11</v>
      </c>
      <c r="X17" s="35">
        <f t="shared" si="11"/>
        <v>21</v>
      </c>
      <c r="Y17" s="35">
        <f t="shared" si="12"/>
        <v>21</v>
      </c>
      <c r="Z17" s="35">
        <f t="shared" si="13"/>
        <v>21</v>
      </c>
      <c r="AA17" s="35">
        <f t="shared" si="14"/>
        <v>25</v>
      </c>
      <c r="AB17" s="35"/>
      <c r="AC17" s="35"/>
      <c r="AD17" s="35"/>
      <c r="AE17" s="52"/>
    </row>
    <row r="18" spans="1:31" ht="12.95" customHeight="1" x14ac:dyDescent="0.2">
      <c r="A18" s="37">
        <f t="shared" si="0"/>
        <v>14</v>
      </c>
      <c r="B18" s="38" t="s">
        <v>142</v>
      </c>
      <c r="C18" s="38" t="s">
        <v>145</v>
      </c>
      <c r="D18" s="39"/>
      <c r="E18" s="38">
        <v>7</v>
      </c>
      <c r="F18" s="39"/>
      <c r="G18" s="38"/>
      <c r="H18" s="40"/>
      <c r="I18" s="40"/>
      <c r="J18" s="40"/>
      <c r="K18" s="39"/>
      <c r="L18" s="83">
        <f t="shared" si="1"/>
        <v>7</v>
      </c>
      <c r="M18" s="31" t="str">
        <f t="shared" si="2"/>
        <v xml:space="preserve"> </v>
      </c>
      <c r="N18" s="31" t="str">
        <f t="shared" si="3"/>
        <v xml:space="preserve"> </v>
      </c>
      <c r="O18" s="34">
        <f t="shared" si="4"/>
        <v>14</v>
      </c>
      <c r="P18" s="93"/>
      <c r="Q18" s="35">
        <f t="shared" si="5"/>
        <v>7</v>
      </c>
      <c r="R18" s="35">
        <f t="shared" si="6"/>
        <v>21</v>
      </c>
      <c r="S18" s="35">
        <f t="shared" si="7"/>
        <v>21</v>
      </c>
      <c r="T18" s="35">
        <f t="shared" si="8"/>
        <v>14</v>
      </c>
      <c r="U18" s="35"/>
      <c r="V18" s="35">
        <f t="shared" si="9"/>
        <v>7</v>
      </c>
      <c r="W18" s="35">
        <f t="shared" si="10"/>
        <v>21</v>
      </c>
      <c r="X18" s="35">
        <f t="shared" si="11"/>
        <v>21</v>
      </c>
      <c r="Y18" s="35">
        <f t="shared" si="12"/>
        <v>21</v>
      </c>
      <c r="Z18" s="35">
        <f t="shared" si="13"/>
        <v>21</v>
      </c>
      <c r="AA18" s="35">
        <f t="shared" si="14"/>
        <v>14</v>
      </c>
      <c r="AB18" s="35"/>
      <c r="AC18" s="35"/>
      <c r="AD18" s="35"/>
      <c r="AE18" s="52"/>
    </row>
    <row r="19" spans="1:31" ht="12.95" customHeight="1" x14ac:dyDescent="0.2">
      <c r="A19" s="37">
        <f t="shared" si="0"/>
        <v>13</v>
      </c>
      <c r="B19" s="38" t="s">
        <v>183</v>
      </c>
      <c r="C19" s="38" t="s">
        <v>18</v>
      </c>
      <c r="D19" s="39"/>
      <c r="E19" s="38"/>
      <c r="F19" s="39"/>
      <c r="G19" s="38"/>
      <c r="H19" s="40"/>
      <c r="I19" s="40">
        <v>8</v>
      </c>
      <c r="J19" s="40"/>
      <c r="K19" s="39"/>
      <c r="L19" s="83">
        <f t="shared" si="1"/>
        <v>8</v>
      </c>
      <c r="M19" s="31" t="str">
        <f t="shared" si="2"/>
        <v xml:space="preserve"> </v>
      </c>
      <c r="N19" s="31" t="str">
        <f t="shared" si="3"/>
        <v xml:space="preserve"> </v>
      </c>
      <c r="O19" s="34">
        <f t="shared" si="4"/>
        <v>13</v>
      </c>
      <c r="P19" s="93"/>
      <c r="Q19" s="35">
        <f t="shared" si="5"/>
        <v>8</v>
      </c>
      <c r="R19" s="35">
        <f t="shared" si="6"/>
        <v>21</v>
      </c>
      <c r="S19" s="35">
        <f t="shared" si="7"/>
        <v>21</v>
      </c>
      <c r="T19" s="35">
        <f t="shared" si="8"/>
        <v>13</v>
      </c>
      <c r="U19" s="35"/>
      <c r="V19" s="35">
        <f t="shared" si="9"/>
        <v>8</v>
      </c>
      <c r="W19" s="35">
        <f t="shared" si="10"/>
        <v>21</v>
      </c>
      <c r="X19" s="35">
        <f t="shared" si="11"/>
        <v>21</v>
      </c>
      <c r="Y19" s="35">
        <f t="shared" si="12"/>
        <v>21</v>
      </c>
      <c r="Z19" s="35">
        <f t="shared" si="13"/>
        <v>21</v>
      </c>
      <c r="AA19" s="35">
        <f t="shared" si="14"/>
        <v>13</v>
      </c>
      <c r="AB19" s="35"/>
      <c r="AC19" s="35"/>
      <c r="AD19" s="35"/>
      <c r="AE19" s="52"/>
    </row>
    <row r="20" spans="1:31" ht="12.95" customHeight="1" x14ac:dyDescent="0.2">
      <c r="A20" s="37">
        <f t="shared" si="0"/>
        <v>9</v>
      </c>
      <c r="B20" s="38" t="s">
        <v>162</v>
      </c>
      <c r="C20" s="38" t="s">
        <v>163</v>
      </c>
      <c r="D20" s="39"/>
      <c r="E20" s="38"/>
      <c r="F20" s="39">
        <v>12</v>
      </c>
      <c r="G20" s="38"/>
      <c r="H20" s="40"/>
      <c r="I20" s="40"/>
      <c r="J20" s="40"/>
      <c r="K20" s="39"/>
      <c r="L20" s="83">
        <f t="shared" si="1"/>
        <v>12</v>
      </c>
      <c r="M20" s="31" t="str">
        <f t="shared" si="2"/>
        <v xml:space="preserve"> </v>
      </c>
      <c r="N20" s="31" t="str">
        <f t="shared" si="3"/>
        <v xml:space="preserve"> </v>
      </c>
      <c r="O20" s="34">
        <f t="shared" si="4"/>
        <v>9</v>
      </c>
      <c r="P20" s="93"/>
      <c r="Q20" s="35">
        <f t="shared" si="5"/>
        <v>12</v>
      </c>
      <c r="R20" s="35">
        <f t="shared" si="6"/>
        <v>21</v>
      </c>
      <c r="S20" s="35">
        <f t="shared" si="7"/>
        <v>21</v>
      </c>
      <c r="T20" s="35">
        <f t="shared" si="8"/>
        <v>9</v>
      </c>
      <c r="U20" s="35"/>
      <c r="V20" s="35">
        <f t="shared" si="9"/>
        <v>12</v>
      </c>
      <c r="W20" s="35">
        <f t="shared" si="10"/>
        <v>21</v>
      </c>
      <c r="X20" s="35">
        <f t="shared" si="11"/>
        <v>21</v>
      </c>
      <c r="Y20" s="35">
        <f t="shared" si="12"/>
        <v>21</v>
      </c>
      <c r="Z20" s="35">
        <f t="shared" si="13"/>
        <v>21</v>
      </c>
      <c r="AA20" s="35">
        <f t="shared" si="14"/>
        <v>9</v>
      </c>
      <c r="AB20" s="35"/>
      <c r="AC20" s="35"/>
      <c r="AD20" s="35"/>
      <c r="AE20" s="52"/>
    </row>
    <row r="21" spans="1:31" ht="12.95" customHeight="1" x14ac:dyDescent="0.2">
      <c r="A21" s="37">
        <f t="shared" si="0"/>
        <v>7</v>
      </c>
      <c r="B21" s="38" t="s">
        <v>164</v>
      </c>
      <c r="C21" s="38" t="s">
        <v>165</v>
      </c>
      <c r="D21" s="39"/>
      <c r="E21" s="38"/>
      <c r="F21" s="39">
        <v>14</v>
      </c>
      <c r="G21" s="38"/>
      <c r="H21" s="40"/>
      <c r="I21" s="40"/>
      <c r="J21" s="40"/>
      <c r="K21" s="39"/>
      <c r="L21" s="83">
        <f t="shared" si="1"/>
        <v>14</v>
      </c>
      <c r="M21" s="31" t="str">
        <f t="shared" si="2"/>
        <v xml:space="preserve"> </v>
      </c>
      <c r="N21" s="31" t="str">
        <f t="shared" si="3"/>
        <v xml:space="preserve"> </v>
      </c>
      <c r="O21" s="34">
        <f t="shared" si="4"/>
        <v>7</v>
      </c>
      <c r="P21" s="93"/>
      <c r="Q21" s="35">
        <f t="shared" si="5"/>
        <v>14</v>
      </c>
      <c r="R21" s="35">
        <f t="shared" si="6"/>
        <v>21</v>
      </c>
      <c r="S21" s="35">
        <f t="shared" si="7"/>
        <v>21</v>
      </c>
      <c r="T21" s="35">
        <f t="shared" si="8"/>
        <v>7</v>
      </c>
      <c r="U21" s="35"/>
      <c r="V21" s="35">
        <f t="shared" si="9"/>
        <v>14</v>
      </c>
      <c r="W21" s="35">
        <f t="shared" si="10"/>
        <v>21</v>
      </c>
      <c r="X21" s="35">
        <f t="shared" si="11"/>
        <v>21</v>
      </c>
      <c r="Y21" s="35">
        <f t="shared" si="12"/>
        <v>21</v>
      </c>
      <c r="Z21" s="35">
        <f t="shared" si="13"/>
        <v>21</v>
      </c>
      <c r="AA21" s="35">
        <f t="shared" si="14"/>
        <v>7</v>
      </c>
      <c r="AB21" s="35"/>
      <c r="AC21" s="35"/>
      <c r="AD21" s="35"/>
      <c r="AE21" s="52"/>
    </row>
    <row r="22" spans="1:31" ht="12.95" customHeight="1" thickBot="1" x14ac:dyDescent="0.25">
      <c r="A22" s="44" t="str">
        <f t="shared" ref="A22" si="15">IF(AA22&lt;1," ",AA22)</f>
        <v xml:space="preserve"> </v>
      </c>
      <c r="B22" s="15"/>
      <c r="C22" s="15"/>
      <c r="D22" s="16"/>
      <c r="E22" s="15"/>
      <c r="F22" s="16"/>
      <c r="G22" s="15"/>
      <c r="H22" s="17"/>
      <c r="I22" s="17"/>
      <c r="J22" s="17"/>
      <c r="K22" s="16"/>
      <c r="L22" s="19" t="str">
        <f t="shared" ref="L22:N22" si="16">IF(Q22&gt;20," ",Q22)</f>
        <v xml:space="preserve"> </v>
      </c>
      <c r="M22" s="15" t="str">
        <f t="shared" si="16"/>
        <v xml:space="preserve"> </v>
      </c>
      <c r="N22" s="15" t="str">
        <f t="shared" si="16"/>
        <v xml:space="preserve"> </v>
      </c>
      <c r="O22" s="20" t="str">
        <f t="shared" ref="O22" si="17">IF(T22&lt;1," ",T22)</f>
        <v xml:space="preserve"> </v>
      </c>
      <c r="Q22">
        <f t="shared" ref="Q22" si="18">IF(COUNT(D22:K22)&gt;0,SMALL(D22:K22,1),21)</f>
        <v>21</v>
      </c>
      <c r="R22">
        <f t="shared" ref="R22" si="19">IF(COUNT(D22:K22)&gt;1,SMALL(D22:K22,2),21)</f>
        <v>21</v>
      </c>
      <c r="S22">
        <f t="shared" ref="S22" si="20">IF(COUNT(D22:K22)&gt;2,SMALL(D22:K22,3),21)</f>
        <v>21</v>
      </c>
      <c r="T22">
        <f t="shared" ref="T22" si="21">21*3-Q22-R22-S22-((3-COUNT(Q22:S22))*21)</f>
        <v>0</v>
      </c>
      <c r="V22" s="35">
        <f t="shared" ref="V22" si="22">IF(COUNT(D22:K22)&gt;0,SMALL(D22:K22,1),21)</f>
        <v>21</v>
      </c>
      <c r="W22" s="35">
        <f t="shared" ref="W22" si="23">IF(COUNT(D22:K22)&gt;1,SMALL(D22:K22,2),21)</f>
        <v>21</v>
      </c>
      <c r="X22" s="35">
        <f t="shared" ref="X22" si="24">IF(COUNT(D22:K22)&gt;2,SMALL(D22:K22,3),21)</f>
        <v>21</v>
      </c>
      <c r="Y22" s="35">
        <f t="shared" ref="Y22" si="25">IF(COUNT(D22:K22)&gt;3,SMALL(D22:K22,4),21)</f>
        <v>21</v>
      </c>
      <c r="Z22" s="35">
        <f t="shared" ref="Z22" si="26">IF(COUNT(D22:K22)&gt;4,SMALL(D22:K22,5),21)</f>
        <v>21</v>
      </c>
      <c r="AA22">
        <f t="shared" ref="AA22" si="27">21*5-V22-W22-X22-Y22-Z22-((5-COUNT(V22:Z22))*21)</f>
        <v>0</v>
      </c>
    </row>
    <row r="23" spans="1:31" ht="12.95" customHeight="1" x14ac:dyDescent="0.2"/>
    <row r="24" spans="1:31" ht="12.95" customHeight="1" x14ac:dyDescent="0.2"/>
    <row r="25" spans="1:31" ht="12.95" customHeight="1" x14ac:dyDescent="0.2"/>
    <row r="26" spans="1:31" ht="12.95" customHeight="1" x14ac:dyDescent="0.2"/>
    <row r="27" spans="1:31" ht="12.95" customHeight="1" x14ac:dyDescent="0.2"/>
    <row r="28" spans="1:31" ht="12.95" customHeight="1" x14ac:dyDescent="0.2"/>
    <row r="29" spans="1:31" ht="12.95" customHeight="1" x14ac:dyDescent="0.2"/>
    <row r="30" spans="1:31" ht="12.95" customHeight="1" x14ac:dyDescent="0.2"/>
    <row r="31" spans="1:31" ht="12.95" customHeight="1" x14ac:dyDescent="0.2"/>
    <row r="32" spans="1:31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</sheetData>
  <sortState xmlns:xlrd2="http://schemas.microsoft.com/office/spreadsheetml/2017/richdata2" ref="A5:AE21">
    <sortCondition ref="AE5:AE21"/>
  </sortState>
  <mergeCells count="2">
    <mergeCell ref="A1:E1"/>
    <mergeCell ref="AC2:A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457"/>
  <sheetViews>
    <sheetView workbookViewId="0">
      <selection sqref="A1:F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8" customWidth="1"/>
    <col min="10" max="14" width="3.33203125" customWidth="1"/>
    <col min="15" max="15" width="5.83203125" customWidth="1"/>
    <col min="16" max="16" width="4" style="30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2" s="35" customFormat="1" ht="24.95" customHeight="1" thickBot="1" x14ac:dyDescent="0.45">
      <c r="A1" s="151" t="s">
        <v>115</v>
      </c>
      <c r="B1" s="152"/>
      <c r="C1" s="152"/>
      <c r="D1" s="152"/>
      <c r="E1" s="152"/>
      <c r="F1" s="152"/>
      <c r="G1" s="53"/>
      <c r="H1" s="53"/>
      <c r="I1" s="53"/>
      <c r="J1" s="53"/>
      <c r="K1" s="53"/>
      <c r="L1" s="107"/>
      <c r="M1" s="55"/>
      <c r="N1" s="55"/>
      <c r="O1" s="56"/>
      <c r="P1" s="93"/>
    </row>
    <row r="2" spans="1:32" s="35" customFormat="1" ht="24.95" customHeight="1" thickBot="1" x14ac:dyDescent="0.45">
      <c r="A2" s="57"/>
      <c r="B2" s="58"/>
      <c r="C2" s="58"/>
      <c r="D2" s="75"/>
      <c r="E2" s="53"/>
      <c r="F2" s="53"/>
      <c r="G2" s="76" t="s">
        <v>3</v>
      </c>
      <c r="H2" s="53"/>
      <c r="I2" s="53"/>
      <c r="J2" s="53"/>
      <c r="K2" s="53"/>
      <c r="L2" s="57"/>
      <c r="M2" s="58"/>
      <c r="N2" s="58"/>
      <c r="O2" s="59"/>
      <c r="P2" s="93"/>
      <c r="AB2" s="115"/>
      <c r="AC2" s="154" t="s">
        <v>196</v>
      </c>
      <c r="AD2" s="154"/>
      <c r="AE2" s="154"/>
      <c r="AF2" s="154"/>
    </row>
    <row r="3" spans="1:32" s="35" customFormat="1" ht="15.95" customHeight="1" x14ac:dyDescent="0.2">
      <c r="A3" s="43"/>
      <c r="B3" s="60"/>
      <c r="C3" s="60"/>
      <c r="D3" s="85" t="s">
        <v>56</v>
      </c>
      <c r="E3" s="85" t="s">
        <v>55</v>
      </c>
      <c r="F3" s="85" t="s">
        <v>93</v>
      </c>
      <c r="G3" s="85" t="s">
        <v>116</v>
      </c>
      <c r="H3" s="85" t="s">
        <v>117</v>
      </c>
      <c r="I3" s="85" t="s">
        <v>94</v>
      </c>
      <c r="J3" s="88"/>
      <c r="K3" s="61" t="s">
        <v>5</v>
      </c>
      <c r="L3" s="62"/>
      <c r="M3" s="61"/>
      <c r="N3" s="61"/>
      <c r="O3" s="63"/>
      <c r="P3" s="93"/>
    </row>
    <row r="4" spans="1:32" s="35" customFormat="1" ht="15.95" customHeight="1" thickBot="1" x14ac:dyDescent="0.25">
      <c r="A4" s="64" t="s">
        <v>0</v>
      </c>
      <c r="B4" s="65" t="s">
        <v>1</v>
      </c>
      <c r="C4" s="65" t="s">
        <v>2</v>
      </c>
      <c r="D4" s="28">
        <v>44577</v>
      </c>
      <c r="E4" s="28">
        <v>44584</v>
      </c>
      <c r="F4" s="28">
        <v>44591</v>
      </c>
      <c r="G4" s="28">
        <v>44598</v>
      </c>
      <c r="H4" s="28">
        <v>44605</v>
      </c>
      <c r="I4" s="28">
        <v>44612</v>
      </c>
      <c r="J4" s="66"/>
      <c r="K4" s="67"/>
      <c r="L4" s="68" t="s">
        <v>4</v>
      </c>
      <c r="M4" s="69"/>
      <c r="N4" s="69"/>
      <c r="O4" s="70"/>
      <c r="P4" s="93"/>
    </row>
    <row r="5" spans="1:32" s="52" customFormat="1" ht="12.95" customHeight="1" x14ac:dyDescent="0.2">
      <c r="A5" s="126">
        <f t="shared" ref="A5" si="0">IF(AA5&lt;1," ",AA5)</f>
        <v>79</v>
      </c>
      <c r="B5" s="137" t="s">
        <v>99</v>
      </c>
      <c r="C5" s="137" t="s">
        <v>20</v>
      </c>
      <c r="D5" s="138">
        <v>1</v>
      </c>
      <c r="E5" s="137">
        <v>1</v>
      </c>
      <c r="F5" s="138">
        <v>2</v>
      </c>
      <c r="G5" s="137">
        <v>1</v>
      </c>
      <c r="H5" s="139"/>
      <c r="I5" s="139"/>
      <c r="J5" s="139"/>
      <c r="K5" s="140"/>
      <c r="L5" s="126">
        <f t="shared" ref="L5" si="1">IF(Q5&gt;20," ",Q5)</f>
        <v>1</v>
      </c>
      <c r="M5" s="137">
        <f t="shared" ref="M5" si="2">IF(R5&gt;20," ",R5)</f>
        <v>1</v>
      </c>
      <c r="N5" s="137">
        <f t="shared" ref="N5" si="3">IF(S5&gt;20," ",S5)</f>
        <v>1</v>
      </c>
      <c r="O5" s="141">
        <f t="shared" ref="O5" si="4">IF(T5&lt;1," ",T5)</f>
        <v>60</v>
      </c>
      <c r="P5" s="105"/>
      <c r="Q5" s="52">
        <f t="shared" ref="Q5" si="5">IF(COUNT(D5:K5)&gt;0,SMALL(D5:K5,1),21)</f>
        <v>1</v>
      </c>
      <c r="R5" s="52">
        <f t="shared" ref="R5" si="6">IF(COUNT(D5:K5)&gt;1,SMALL(D5:K5,2),21)</f>
        <v>1</v>
      </c>
      <c r="S5" s="52">
        <f t="shared" ref="S5" si="7">IF(COUNT(D5:K5)&gt;2,SMALL(D5:K5,3),21)</f>
        <v>1</v>
      </c>
      <c r="T5" s="52">
        <f t="shared" ref="T5" si="8">21*3-Q5-R5-S5-((3-COUNT(Q5:S5))*21)</f>
        <v>60</v>
      </c>
      <c r="V5" s="52">
        <f t="shared" ref="V5" si="9">IF(COUNT(D5:K5)&gt;0,SMALL(D5:K5,1),21)</f>
        <v>1</v>
      </c>
      <c r="W5" s="52">
        <f t="shared" ref="W5" si="10">IF(COUNT(D5:K5)&gt;1,SMALL(D5:K5,2),21)</f>
        <v>1</v>
      </c>
      <c r="X5" s="52">
        <f t="shared" ref="X5" si="11">IF(COUNT(D5:K5)&gt;2,SMALL(D5:K5,3),21)</f>
        <v>1</v>
      </c>
      <c r="Y5" s="52">
        <f t="shared" ref="Y5" si="12">IF(COUNT(D5:K5)&gt;3,SMALL(D5:K5,4),21)</f>
        <v>2</v>
      </c>
      <c r="Z5" s="52">
        <f t="shared" ref="Z5" si="13">IF(COUNT(D5:K5)&gt;4,SMALL(D5:K5,5),21)</f>
        <v>21</v>
      </c>
      <c r="AA5" s="52">
        <f t="shared" ref="AA5" si="14">21*5-V5-W5-X5-Y5-Z5-((5-COUNT(V5:Z5))*21)</f>
        <v>79</v>
      </c>
    </row>
    <row r="6" spans="1:32" s="52" customFormat="1" ht="12.95" customHeight="1" x14ac:dyDescent="0.2">
      <c r="A6" s="116">
        <f t="shared" ref="A6" si="15">IF(AA6&lt;1," ",AA6)</f>
        <v>79</v>
      </c>
      <c r="B6" s="117" t="s">
        <v>144</v>
      </c>
      <c r="C6" s="117" t="s">
        <v>10</v>
      </c>
      <c r="D6" s="117"/>
      <c r="E6" s="117">
        <v>2</v>
      </c>
      <c r="F6" s="117">
        <v>1</v>
      </c>
      <c r="G6" s="117"/>
      <c r="H6" s="117">
        <v>1</v>
      </c>
      <c r="I6" s="117">
        <v>1</v>
      </c>
      <c r="J6" s="117"/>
      <c r="K6" s="142"/>
      <c r="L6" s="116">
        <f t="shared" ref="L6" si="16">IF(Q6&gt;20," ",Q6)</f>
        <v>1</v>
      </c>
      <c r="M6" s="117">
        <f t="shared" ref="M6" si="17">IF(R6&gt;20," ",R6)</f>
        <v>1</v>
      </c>
      <c r="N6" s="117">
        <f t="shared" ref="N6" si="18">IF(S6&gt;20," ",S6)</f>
        <v>1</v>
      </c>
      <c r="O6" s="142">
        <f t="shared" ref="O6" si="19">IF(T6&lt;1," ",T6)</f>
        <v>60</v>
      </c>
      <c r="P6" s="105"/>
      <c r="Q6" s="52">
        <f t="shared" ref="Q6" si="20">IF(COUNT(D6:K6)&gt;0,SMALL(D6:K6,1),21)</f>
        <v>1</v>
      </c>
      <c r="R6" s="52">
        <f t="shared" ref="R6" si="21">IF(COUNT(D6:K6)&gt;1,SMALL(D6:K6,2),21)</f>
        <v>1</v>
      </c>
      <c r="S6" s="52">
        <f t="shared" ref="S6" si="22">IF(COUNT(D6:K6)&gt;2,SMALL(D6:K6,3),21)</f>
        <v>1</v>
      </c>
      <c r="T6" s="52">
        <f t="shared" ref="T6" si="23">21*3-Q6-R6-S6-((3-COUNT(Q6:S6))*21)</f>
        <v>60</v>
      </c>
      <c r="V6" s="52">
        <f t="shared" ref="V6" si="24">IF(COUNT(D6:K6)&gt;0,SMALL(D6:K6,1),21)</f>
        <v>1</v>
      </c>
      <c r="W6" s="52">
        <f t="shared" ref="W6" si="25">IF(COUNT(D6:K6)&gt;1,SMALL(D6:K6,2),21)</f>
        <v>1</v>
      </c>
      <c r="X6" s="52">
        <f t="shared" ref="X6" si="26">IF(COUNT(D6:K6)&gt;2,SMALL(D6:K6,3),21)</f>
        <v>1</v>
      </c>
      <c r="Y6" s="52">
        <f t="shared" ref="Y6" si="27">IF(COUNT(D6:K6)&gt;3,SMALL(D6:K6,4),21)</f>
        <v>2</v>
      </c>
      <c r="Z6" s="52">
        <f t="shared" ref="Z6" si="28">IF(COUNT(D6:K6)&gt;4,SMALL(D6:K6,5),21)</f>
        <v>21</v>
      </c>
      <c r="AA6" s="52">
        <f t="shared" ref="AA6" si="29">21*5-V6-W6-X6-Y6-Z6-((5-COUNT(V6:Z6))*21)</f>
        <v>79</v>
      </c>
    </row>
    <row r="7" spans="1:32" ht="12.95" customHeight="1" thickBot="1" x14ac:dyDescent="0.25">
      <c r="A7" s="44" t="str">
        <f t="shared" ref="A7" si="30">IF(AA7&lt;1," ",AA7)</f>
        <v xml:space="preserve"> </v>
      </c>
      <c r="B7" s="15"/>
      <c r="C7" s="15"/>
      <c r="D7" s="16"/>
      <c r="E7" s="15"/>
      <c r="F7" s="16"/>
      <c r="G7" s="15"/>
      <c r="H7" s="17"/>
      <c r="I7" s="17"/>
      <c r="J7" s="17"/>
      <c r="K7" s="18"/>
      <c r="L7" s="19" t="str">
        <f t="shared" ref="L7:N7" si="31">IF(Q7&gt;20," ",Q7)</f>
        <v xml:space="preserve"> </v>
      </c>
      <c r="M7" s="15" t="str">
        <f t="shared" si="31"/>
        <v xml:space="preserve"> </v>
      </c>
      <c r="N7" s="15" t="str">
        <f t="shared" si="31"/>
        <v xml:space="preserve"> </v>
      </c>
      <c r="O7" s="20" t="str">
        <f t="shared" ref="O7" si="32">IF(T7&lt;1," ",T7)</f>
        <v xml:space="preserve"> </v>
      </c>
      <c r="Q7">
        <f t="shared" ref="Q7" si="33">IF(COUNT(D7:K7)&gt;0,SMALL(D7:K7,1),21)</f>
        <v>21</v>
      </c>
      <c r="R7">
        <f t="shared" ref="R7" si="34">IF(COUNT(D7:K7)&gt;1,SMALL(D7:K7,2),21)</f>
        <v>21</v>
      </c>
      <c r="S7">
        <f t="shared" ref="S7" si="35">IF(COUNT(D7:K7)&gt;2,SMALL(D7:K7,3),21)</f>
        <v>21</v>
      </c>
      <c r="T7">
        <f t="shared" ref="T7" si="36">21*3-Q7-R7-S7-((3-COUNT(Q7:S7))*21)</f>
        <v>0</v>
      </c>
      <c r="V7" s="35">
        <f t="shared" ref="V7" si="37">IF(COUNT(D7:K7)&gt;0,SMALL(D7:K7,1),21)</f>
        <v>21</v>
      </c>
      <c r="W7" s="35">
        <f t="shared" ref="W7" si="38">IF(COUNT(D7:K7)&gt;1,SMALL(D7:K7,2),21)</f>
        <v>21</v>
      </c>
      <c r="X7" s="35">
        <f t="shared" ref="X7" si="39">IF(COUNT(D7:K7)&gt;2,SMALL(D7:K7,3),21)</f>
        <v>21</v>
      </c>
      <c r="Y7" s="35">
        <f t="shared" ref="Y7" si="40">IF(COUNT(D7:K7)&gt;3,SMALL(D7:K7,4),21)</f>
        <v>21</v>
      </c>
      <c r="Z7" s="35">
        <f t="shared" ref="Z7" si="41">IF(COUNT(D7:K7)&gt;4,SMALL(D7:K7,5),21)</f>
        <v>21</v>
      </c>
      <c r="AA7">
        <f t="shared" ref="AA7" si="42">21*5-V7-W7-X7-Y7-Z7-((5-COUNT(V7:Z7))*21)</f>
        <v>0</v>
      </c>
    </row>
    <row r="8" spans="1:32" ht="12.95" customHeight="1" x14ac:dyDescent="0.2"/>
    <row r="9" spans="1:32" ht="12.95" customHeight="1" x14ac:dyDescent="0.2"/>
    <row r="10" spans="1:32" ht="12.95" customHeight="1" x14ac:dyDescent="0.2"/>
    <row r="11" spans="1:32" ht="12.95" customHeight="1" x14ac:dyDescent="0.2"/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</sheetData>
  <sortState xmlns:xlrd2="http://schemas.microsoft.com/office/spreadsheetml/2017/richdata2" ref="A5:AE17">
    <sortCondition ref="D5:D17"/>
  </sortState>
  <mergeCells count="2">
    <mergeCell ref="A1:F1"/>
    <mergeCell ref="AC2:A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Company>Gjensidige 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Harald</cp:lastModifiedBy>
  <cp:lastPrinted>2008-12-27T15:00:53Z</cp:lastPrinted>
  <dcterms:created xsi:type="dcterms:W3CDTF">2003-01-08T09:38:39Z</dcterms:created>
  <dcterms:modified xsi:type="dcterms:W3CDTF">2022-02-23T11:32:53Z</dcterms:modified>
</cp:coreProperties>
</file>